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rancesca disco D\didattica\idraulica ambientale\IA 2018-19_IIsem\"/>
    </mc:Choice>
  </mc:AlternateContent>
  <xr:revisionPtr revIDLastSave="0" documentId="13_ncr:1_{339016C8-5807-44B0-AEFA-74E05C27702A}" xr6:coauthVersionLast="41" xr6:coauthVersionMax="41" xr10:uidLastSave="{00000000-0000-0000-0000-000000000000}"/>
  <bookViews>
    <workbookView xWindow="360" yWindow="30" windowWidth="27855" windowHeight="15315" activeTab="1" xr2:uid="{2AD0B950-6AE1-486C-946A-34129DDAEE15}"/>
  </bookViews>
  <sheets>
    <sheet name="traccia A" sheetId="1" r:id="rId1"/>
    <sheet name="traccia 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B27" i="1"/>
  <c r="B23" i="1"/>
  <c r="B25" i="1"/>
  <c r="B24" i="1"/>
  <c r="B27" i="2" l="1"/>
  <c r="B29" i="2"/>
  <c r="B28" i="2"/>
  <c r="B16" i="2"/>
  <c r="B17" i="2" l="1"/>
  <c r="B38" i="2"/>
  <c r="B36" i="2"/>
  <c r="B37" i="2" s="1"/>
  <c r="B18" i="2"/>
  <c r="B19" i="2" s="1"/>
  <c r="B13" i="2"/>
  <c r="E13" i="2" s="1"/>
  <c r="N32" i="1"/>
  <c r="B35" i="1"/>
  <c r="B34" i="1"/>
  <c r="B33" i="1"/>
  <c r="B16" i="1"/>
  <c r="B13" i="1"/>
  <c r="B24" i="2" l="1"/>
  <c r="F24" i="2" s="1"/>
  <c r="B18" i="1"/>
  <c r="N35" i="2"/>
  <c r="B23" i="2"/>
  <c r="E13" i="1"/>
  <c r="B19" i="1" l="1"/>
  <c r="B20" i="2"/>
  <c r="E20" i="2" l="1"/>
  <c r="B39" i="2"/>
  <c r="B20" i="1"/>
  <c r="B42" i="2"/>
  <c r="N34" i="2"/>
  <c r="N37" i="2" s="1"/>
  <c r="N39" i="2"/>
  <c r="F27" i="2"/>
  <c r="N36" i="1" l="1"/>
  <c r="F27" i="1"/>
  <c r="N31" i="1"/>
  <c r="N34" i="1" s="1"/>
  <c r="B36" i="1"/>
  <c r="B39" i="1" s="1"/>
  <c r="O43" i="2"/>
  <c r="N40" i="2"/>
  <c r="O42" i="2" s="1"/>
  <c r="B44" i="2"/>
  <c r="B43" i="2"/>
  <c r="B46" i="2" s="1"/>
  <c r="B41" i="1" l="1"/>
  <c r="B40" i="1"/>
  <c r="B43" i="1" s="1"/>
  <c r="O40" i="1"/>
  <c r="N37" i="1"/>
  <c r="O39" i="1" s="1"/>
  <c r="B47" i="2"/>
  <c r="B48" i="2" s="1"/>
  <c r="B44" i="1" l="1"/>
  <c r="B45" i="1" s="1"/>
</calcChain>
</file>

<file path=xl/sharedStrings.xml><?xml version="1.0" encoding="utf-8"?>
<sst xmlns="http://schemas.openxmlformats.org/spreadsheetml/2006/main" count="155" uniqueCount="58">
  <si>
    <t>L</t>
  </si>
  <si>
    <t>delta</t>
  </si>
  <si>
    <t>gamma w</t>
  </si>
  <si>
    <t>gamma olio</t>
  </si>
  <si>
    <t>a</t>
  </si>
  <si>
    <t>b</t>
  </si>
  <si>
    <t>D</t>
  </si>
  <si>
    <r>
      <t>N/m</t>
    </r>
    <r>
      <rPr>
        <vertAlign val="superscript"/>
        <sz val="11"/>
        <color theme="1"/>
        <rFont val="Calibri"/>
        <family val="2"/>
        <scheme val="minor"/>
      </rPr>
      <t>3</t>
    </r>
  </si>
  <si>
    <t>m</t>
  </si>
  <si>
    <t>menisco mercurio olio: Q</t>
  </si>
  <si>
    <t>gammaHg</t>
  </si>
  <si>
    <t>c</t>
  </si>
  <si>
    <t>pK=pQ-gammaolio*c</t>
  </si>
  <si>
    <t>pQ=gammaHg*delta</t>
  </si>
  <si>
    <t>pcir olio</t>
  </si>
  <si>
    <t>pcir w</t>
  </si>
  <si>
    <t>hKo =pK/gamma olio</t>
  </si>
  <si>
    <t>SPINTA su EF</t>
  </si>
  <si>
    <t xml:space="preserve">rispetto fondo: </t>
  </si>
  <si>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>0+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>1+G=0</t>
    </r>
  </si>
  <si>
    <r>
      <t>W semicil = pigrecoD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/8*L</t>
    </r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</si>
  <si>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</si>
  <si>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G=gammaw*Wsemicil</t>
  </si>
  <si>
    <t>N</t>
  </si>
  <si>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>1=pO*Ar</t>
    </r>
  </si>
  <si>
    <t>Ar area rettangolo =D*L</t>
  </si>
  <si>
    <r>
      <t>S= -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0 =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>1 + G</t>
    </r>
  </si>
  <si>
    <t>rad</t>
  </si>
  <si>
    <t>gradi</t>
  </si>
  <si>
    <t>alfa</t>
  </si>
  <si>
    <r>
      <t xml:space="preserve">So =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>1o</t>
    </r>
  </si>
  <si>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1o =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 xml:space="preserve">1v =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>1 sen 45°</t>
    </r>
  </si>
  <si>
    <r>
      <t xml:space="preserve">Sv = </t>
    </r>
    <r>
      <rPr>
        <sz val="11"/>
        <color theme="1"/>
        <rFont val="Symbol"/>
        <family val="1"/>
        <charset val="2"/>
      </rPr>
      <t>P</t>
    </r>
    <r>
      <rPr>
        <sz val="11"/>
        <color theme="1"/>
        <rFont val="Calibri"/>
        <family val="2"/>
        <scheme val="minor"/>
      </rPr>
      <t>1v-G</t>
    </r>
  </si>
  <si>
    <t>S=(So^2+Sv^2)^0.5</t>
  </si>
  <si>
    <t>tan fi= Sv/So</t>
  </si>
  <si>
    <t>arctan fi</t>
  </si>
  <si>
    <t>SPINTA su MN</t>
  </si>
  <si>
    <t>SMN=pO'*MN*L</t>
  </si>
  <si>
    <t>MN=b/sen45°</t>
  </si>
  <si>
    <r>
      <t>N/m</t>
    </r>
    <r>
      <rPr>
        <vertAlign val="superscript"/>
        <sz val="11"/>
        <color theme="1"/>
        <rFont val="Calibri"/>
        <family val="2"/>
        <scheme val="minor"/>
      </rPr>
      <t>2</t>
    </r>
  </si>
  <si>
    <t>XN=XM+MN</t>
  </si>
  <si>
    <t>sen alfa</t>
  </si>
  <si>
    <t>XCs=2/3(XN^3-XM^3)/(xN^2-XM^2)</t>
  </si>
  <si>
    <t>diagramma pressioni su MN</t>
  </si>
  <si>
    <t>pM=pR=pK+gammaolio*a/2</t>
  </si>
  <si>
    <t>pO=pR+gammaw*b/2</t>
  </si>
  <si>
    <t>pO'=pO</t>
  </si>
  <si>
    <t>XM=hRw/sen45°</t>
  </si>
  <si>
    <t>maggiore di XO':</t>
  </si>
  <si>
    <t>hMw=pM/gammaw</t>
  </si>
  <si>
    <t>hMo=pM/gamma olio</t>
  </si>
  <si>
    <t>hQo</t>
  </si>
  <si>
    <t>distanza da Q del pcir olio</t>
  </si>
  <si>
    <t>hQw</t>
  </si>
  <si>
    <t>pO=pRM+gammaw*b/2</t>
  </si>
  <si>
    <t>hOw</t>
  </si>
  <si>
    <t>XM=hMw/sen45°</t>
  </si>
  <si>
    <t>hQo=pQ/gammaolio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</si>
</sst>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0" fillId="2" borderId="0" xfId="0" applyFill="1"/>
    <xf numFmtId="0" fontId="5" fillId="0" borderId="0" xfId="0" applyFont="1"/>
    <xf numFmtId="43" fontId="0" fillId="0" borderId="0" xfId="1" applyFont="1"/>
    <xf numFmtId="43" fontId="0" fillId="0" borderId="0" xfId="0" applyNumberFormat="1"/>
    <xf numFmtId="0" fontId="6" fillId="0" borderId="0" xfId="0" applyFont="1"/>
    <xf numFmtId="43" fontId="2" fillId="0" borderId="0" xfId="0" applyNumberFormat="1" applyFont="1"/>
    <xf numFmtId="0" fontId="7" fillId="0" borderId="0" xfId="0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142875</xdr:rowOff>
    </xdr:from>
    <xdr:to>
      <xdr:col>12</xdr:col>
      <xdr:colOff>1657350</xdr:colOff>
      <xdr:row>15</xdr:row>
      <xdr:rowOff>15418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8675" y="333375"/>
          <a:ext cx="5591175" cy="2625268"/>
        </a:xfrm>
        <a:prstGeom prst="rect">
          <a:avLst/>
        </a:prstGeom>
      </xdr:spPr>
    </xdr:pic>
    <xdr:clientData/>
  </xdr:twoCellAnchor>
  <xdr:twoCellAnchor>
    <xdr:from>
      <xdr:col>5</xdr:col>
      <xdr:colOff>276225</xdr:colOff>
      <xdr:row>0</xdr:row>
      <xdr:rowOff>123826</xdr:rowOff>
    </xdr:from>
    <xdr:to>
      <xdr:col>12</xdr:col>
      <xdr:colOff>762000</xdr:colOff>
      <xdr:row>0</xdr:row>
      <xdr:rowOff>132280</xdr:rowOff>
    </xdr:to>
    <xdr:cxnSp macro="">
      <xdr:nvCxnSpPr>
        <xdr:cNvPr id="6" name="Connettore dirit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endCxn id="10" idx="1"/>
        </xdr:cNvCxnSpPr>
      </xdr:nvCxnSpPr>
      <xdr:spPr>
        <a:xfrm>
          <a:off x="4581525" y="123826"/>
          <a:ext cx="4752975" cy="845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0</xdr:row>
      <xdr:rowOff>142875</xdr:rowOff>
    </xdr:from>
    <xdr:to>
      <xdr:col>7</xdr:col>
      <xdr:colOff>501015</xdr:colOff>
      <xdr:row>4</xdr:row>
      <xdr:rowOff>180975</xdr:rowOff>
    </xdr:to>
    <xdr:cxnSp macro="">
      <xdr:nvCxnSpPr>
        <xdr:cNvPr id="7" name="Connettore 2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/>
        </xdr:cNvCxnSpPr>
      </xdr:nvCxnSpPr>
      <xdr:spPr>
        <a:xfrm>
          <a:off x="5600700" y="142875"/>
          <a:ext cx="5715" cy="800100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219075</xdr:colOff>
      <xdr:row>1</xdr:row>
      <xdr:rowOff>171450</xdr:rowOff>
    </xdr:from>
    <xdr:to>
      <xdr:col>8</xdr:col>
      <xdr:colOff>28575</xdr:colOff>
      <xdr:row>3</xdr:row>
      <xdr:rowOff>55010</xdr:rowOff>
    </xdr:to>
    <xdr:sp macro="" textlink="">
      <xdr:nvSpPr>
        <xdr:cNvPr id="9" name="Rettango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24475" y="361950"/>
          <a:ext cx="419100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hKo</a:t>
          </a:r>
        </a:p>
      </xdr:txBody>
    </xdr:sp>
    <xdr:clientData/>
  </xdr:twoCellAnchor>
  <xdr:twoCellAnchor>
    <xdr:from>
      <xdr:col>12</xdr:col>
      <xdr:colOff>762000</xdr:colOff>
      <xdr:row>0</xdr:row>
      <xdr:rowOff>0</xdr:rowOff>
    </xdr:from>
    <xdr:to>
      <xdr:col>14</xdr:col>
      <xdr:colOff>419100</xdr:colOff>
      <xdr:row>1</xdr:row>
      <xdr:rowOff>74060</xdr:rowOff>
    </xdr:to>
    <xdr:sp macro="" textlink="">
      <xdr:nvSpPr>
        <xdr:cNvPr id="10" name="Rettango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334500" y="0"/>
          <a:ext cx="2343150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pcir olio</a:t>
          </a:r>
        </a:p>
      </xdr:txBody>
    </xdr:sp>
    <xdr:clientData/>
  </xdr:twoCellAnchor>
  <xdr:twoCellAnchor>
    <xdr:from>
      <xdr:col>8</xdr:col>
      <xdr:colOff>390525</xdr:colOff>
      <xdr:row>2</xdr:row>
      <xdr:rowOff>57150</xdr:rowOff>
    </xdr:from>
    <xdr:to>
      <xdr:col>12</xdr:col>
      <xdr:colOff>714375</xdr:colOff>
      <xdr:row>2</xdr:row>
      <xdr:rowOff>66677</xdr:rowOff>
    </xdr:to>
    <xdr:cxnSp macro="">
      <xdr:nvCxnSpPr>
        <xdr:cNvPr id="14" name="Connettore dirit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V="1">
          <a:off x="6524625" y="438150"/>
          <a:ext cx="2762250" cy="9527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714375</xdr:colOff>
      <xdr:row>1</xdr:row>
      <xdr:rowOff>114300</xdr:rowOff>
    </xdr:from>
    <xdr:to>
      <xdr:col>13</xdr:col>
      <xdr:colOff>314325</xdr:colOff>
      <xdr:row>2</xdr:row>
      <xdr:rowOff>188360</xdr:rowOff>
    </xdr:to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286875" y="304800"/>
          <a:ext cx="1276350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pcir w</a:t>
          </a:r>
        </a:p>
      </xdr:txBody>
    </xdr:sp>
    <xdr:clientData/>
  </xdr:twoCellAnchor>
  <xdr:twoCellAnchor>
    <xdr:from>
      <xdr:col>12</xdr:col>
      <xdr:colOff>491492</xdr:colOff>
      <xdr:row>0</xdr:row>
      <xdr:rowOff>123825</xdr:rowOff>
    </xdr:from>
    <xdr:to>
      <xdr:col>12</xdr:col>
      <xdr:colOff>504825</xdr:colOff>
      <xdr:row>6</xdr:row>
      <xdr:rowOff>142875</xdr:rowOff>
    </xdr:to>
    <xdr:cxnSp macro="">
      <xdr:nvCxnSpPr>
        <xdr:cNvPr id="18" name="Connettore 2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/>
        </xdr:cNvCxnSpPr>
      </xdr:nvCxnSpPr>
      <xdr:spPr>
        <a:xfrm flipH="1">
          <a:off x="9063992" y="123825"/>
          <a:ext cx="13333" cy="1162050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133349</xdr:colOff>
      <xdr:row>3</xdr:row>
      <xdr:rowOff>0</xdr:rowOff>
    </xdr:from>
    <xdr:to>
      <xdr:col>12</xdr:col>
      <xdr:colOff>657224</xdr:colOff>
      <xdr:row>4</xdr:row>
      <xdr:rowOff>74060</xdr:rowOff>
    </xdr:to>
    <xdr:sp macro="" textlink="">
      <xdr:nvSpPr>
        <xdr:cNvPr id="19" name="Rettango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705849" y="571500"/>
          <a:ext cx="523875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hMo</a:t>
          </a:r>
        </a:p>
      </xdr:txBody>
    </xdr:sp>
    <xdr:clientData/>
  </xdr:twoCellAnchor>
  <xdr:twoCellAnchor>
    <xdr:from>
      <xdr:col>6</xdr:col>
      <xdr:colOff>447675</xdr:colOff>
      <xdr:row>30</xdr:row>
      <xdr:rowOff>0</xdr:rowOff>
    </xdr:from>
    <xdr:to>
      <xdr:col>9</xdr:col>
      <xdr:colOff>342900</xdr:colOff>
      <xdr:row>39</xdr:row>
      <xdr:rowOff>152369</xdr:rowOff>
    </xdr:to>
    <xdr:grpSp>
      <xdr:nvGrpSpPr>
        <xdr:cNvPr id="114" name="Gruppo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GrpSpPr/>
      </xdr:nvGrpSpPr>
      <xdr:grpSpPr>
        <a:xfrm>
          <a:off x="5631996" y="5796643"/>
          <a:ext cx="1732190" cy="1921297"/>
          <a:chOff x="5810250" y="5172075"/>
          <a:chExt cx="1724025" cy="1895444"/>
        </a:xfrm>
      </xdr:grpSpPr>
      <xdr:grpSp>
        <xdr:nvGrpSpPr>
          <xdr:cNvPr id="38" name="Gruppo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GrpSpPr/>
        </xdr:nvGrpSpPr>
        <xdr:grpSpPr>
          <a:xfrm>
            <a:off x="5810250" y="5172075"/>
            <a:ext cx="1724025" cy="1895444"/>
            <a:chOff x="8286750" y="4105275"/>
            <a:chExt cx="1724025" cy="1895444"/>
          </a:xfrm>
        </xdr:grpSpPr>
        <xdr:sp macro="" textlink="">
          <xdr:nvSpPr>
            <xdr:cNvPr id="21" name="Connettore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>
            <a:xfrm>
              <a:off x="8286750" y="4381500"/>
              <a:ext cx="1244205" cy="1244204"/>
            </a:xfrm>
            <a:prstGeom prst="flowChartConnector">
              <a:avLst/>
            </a:prstGeom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schemeClr val="bg2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23" name="Rettangolo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 rot="19203974" flipH="1">
              <a:off x="8289746" y="4432751"/>
              <a:ext cx="699135" cy="1567968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cxnSp macro="">
          <xdr:nvCxnSpPr>
            <xdr:cNvPr id="26" name="Connettore 2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CxnSpPr>
              <a:cxnSpLocks/>
            </xdr:cNvCxnSpPr>
          </xdr:nvCxnSpPr>
          <xdr:spPr>
            <a:xfrm flipH="1">
              <a:off x="8686800" y="5257800"/>
              <a:ext cx="447676" cy="352425"/>
            </a:xfrm>
            <a:prstGeom prst="straightConnector1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Connettore 2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CxnSpPr>
              <a:cxnSpLocks/>
            </xdr:cNvCxnSpPr>
          </xdr:nvCxnSpPr>
          <xdr:spPr>
            <a:xfrm flipV="1">
              <a:off x="9372601" y="4229100"/>
              <a:ext cx="638174" cy="323851"/>
            </a:xfrm>
            <a:prstGeom prst="straightConnector1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3" name="Rettangolo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9448800" y="4105275"/>
              <a:ext cx="523875" cy="27206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100">
                  <a:latin typeface="Symbol" panose="05050102010706020507" pitchFamily="18" charset="2"/>
                </a:rPr>
                <a:t>P</a:t>
              </a:r>
              <a:r>
                <a:rPr lang="it-IT" sz="1100"/>
                <a:t>0</a:t>
              </a:r>
            </a:p>
          </xdr:txBody>
        </xdr:sp>
        <xdr:sp macro="" textlink="">
          <xdr:nvSpPr>
            <xdr:cNvPr id="34" name="Rettangolo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8763000" y="5467350"/>
              <a:ext cx="523875" cy="27206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100">
                  <a:latin typeface="Symbol" panose="05050102010706020507" pitchFamily="18" charset="2"/>
                </a:rPr>
                <a:t>P</a:t>
              </a:r>
              <a:r>
                <a:rPr lang="it-IT" sz="1100">
                  <a:latin typeface="+mn-lt"/>
                </a:rPr>
                <a:t>1</a:t>
              </a:r>
              <a:endParaRPr lang="it-IT" sz="1100"/>
            </a:p>
          </xdr:txBody>
        </xdr:sp>
      </xdr:grpSp>
      <xdr:grpSp>
        <xdr:nvGrpSpPr>
          <xdr:cNvPr id="39" name="Gruppo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GrpSpPr/>
        </xdr:nvGrpSpPr>
        <xdr:grpSpPr>
          <a:xfrm>
            <a:off x="6496050" y="5905500"/>
            <a:ext cx="523875" cy="371475"/>
            <a:chOff x="7705725" y="5791200"/>
            <a:chExt cx="523875" cy="371475"/>
          </a:xfrm>
        </xdr:grpSpPr>
        <xdr:cxnSp macro="">
          <xdr:nvCxnSpPr>
            <xdr:cNvPr id="24" name="Connettore 2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>
              <a:cxnSpLocks/>
            </xdr:cNvCxnSpPr>
          </xdr:nvCxnSpPr>
          <xdr:spPr>
            <a:xfrm flipH="1" flipV="1">
              <a:off x="7720965" y="5810250"/>
              <a:ext cx="3810" cy="352425"/>
            </a:xfrm>
            <a:prstGeom prst="straightConnector1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6" name="Rettangolo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7705725" y="5791200"/>
              <a:ext cx="523875" cy="26456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100"/>
                <a:t>G</a:t>
              </a:r>
            </a:p>
          </xdr:txBody>
        </xdr:sp>
      </xdr:grpSp>
    </xdr:grpSp>
    <xdr:clientData/>
  </xdr:twoCellAnchor>
  <xdr:twoCellAnchor>
    <xdr:from>
      <xdr:col>3</xdr:col>
      <xdr:colOff>495300</xdr:colOff>
      <xdr:row>32</xdr:row>
      <xdr:rowOff>142875</xdr:rowOff>
    </xdr:from>
    <xdr:to>
      <xdr:col>5</xdr:col>
      <xdr:colOff>190500</xdr:colOff>
      <xdr:row>35</xdr:row>
      <xdr:rowOff>161925</xdr:rowOff>
    </xdr:to>
    <xdr:cxnSp macro="">
      <xdr:nvCxnSpPr>
        <xdr:cNvPr id="40" name="Connettore 2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/>
        </xdr:cNvCxnSpPr>
      </xdr:nvCxnSpPr>
      <xdr:spPr>
        <a:xfrm flipH="1">
          <a:off x="3581400" y="6324600"/>
          <a:ext cx="914400" cy="619125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33</xdr:row>
      <xdr:rowOff>76200</xdr:rowOff>
    </xdr:from>
    <xdr:to>
      <xdr:col>4</xdr:col>
      <xdr:colOff>552450</xdr:colOff>
      <xdr:row>34</xdr:row>
      <xdr:rowOff>157762</xdr:rowOff>
    </xdr:to>
    <xdr:sp macro="" textlink="">
      <xdr:nvSpPr>
        <xdr:cNvPr id="41" name="Rettangol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3724275" y="6477000"/>
          <a:ext cx="523875" cy="27206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1100">
              <a:latin typeface="+mn-lt"/>
            </a:rPr>
            <a:t>1</a:t>
          </a:r>
          <a:endParaRPr lang="it-IT" sz="1100"/>
        </a:p>
      </xdr:txBody>
    </xdr:sp>
    <xdr:clientData/>
  </xdr:twoCellAnchor>
  <xdr:twoCellAnchor>
    <xdr:from>
      <xdr:col>5</xdr:col>
      <xdr:colOff>171450</xdr:colOff>
      <xdr:row>32</xdr:row>
      <xdr:rowOff>133350</xdr:rowOff>
    </xdr:from>
    <xdr:to>
      <xdr:col>6</xdr:col>
      <xdr:colOff>85725</xdr:colOff>
      <xdr:row>34</xdr:row>
      <xdr:rowOff>95250</xdr:rowOff>
    </xdr:to>
    <xdr:grpSp>
      <xdr:nvGrpSpPr>
        <xdr:cNvPr id="43" name="Grupp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GrpSpPr/>
      </xdr:nvGrpSpPr>
      <xdr:grpSpPr>
        <a:xfrm>
          <a:off x="4743450" y="6338207"/>
          <a:ext cx="526596" cy="370114"/>
          <a:chOff x="7705725" y="5791200"/>
          <a:chExt cx="523875" cy="371475"/>
        </a:xfrm>
      </xdr:grpSpPr>
      <xdr:cxnSp macro="">
        <xdr:nvCxnSpPr>
          <xdr:cNvPr id="44" name="Connettore 2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/>
          </xdr:cNvCxnSpPr>
        </xdr:nvCxnSpPr>
        <xdr:spPr>
          <a:xfrm flipH="1" flipV="1">
            <a:off x="7720965" y="5810250"/>
            <a:ext cx="3810" cy="352425"/>
          </a:xfrm>
          <a:prstGeom prst="straightConnector1">
            <a:avLst/>
          </a:prstGeom>
          <a:ln>
            <a:solidFill>
              <a:schemeClr val="tx1">
                <a:lumMod val="75000"/>
                <a:lumOff val="25000"/>
              </a:schemeClr>
            </a:solidFill>
            <a:headEnd type="triangl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Rettangolo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/>
        </xdr:nvSpPr>
        <xdr:spPr>
          <a:xfrm>
            <a:off x="7705725" y="5791200"/>
            <a:ext cx="523875" cy="26456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100"/>
              <a:t>G</a:t>
            </a:r>
          </a:p>
        </xdr:txBody>
      </xdr:sp>
    </xdr:grpSp>
    <xdr:clientData/>
  </xdr:twoCellAnchor>
  <xdr:twoCellAnchor>
    <xdr:from>
      <xdr:col>3</xdr:col>
      <xdr:colOff>523875</xdr:colOff>
      <xdr:row>34</xdr:row>
      <xdr:rowOff>104775</xdr:rowOff>
    </xdr:from>
    <xdr:to>
      <xdr:col>5</xdr:col>
      <xdr:colOff>200025</xdr:colOff>
      <xdr:row>35</xdr:row>
      <xdr:rowOff>171451</xdr:rowOff>
    </xdr:to>
    <xdr:cxnSp macro="">
      <xdr:nvCxnSpPr>
        <xdr:cNvPr id="46" name="Connettore 2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/>
        </xdr:cNvCxnSpPr>
      </xdr:nvCxnSpPr>
      <xdr:spPr>
        <a:xfrm flipH="1">
          <a:off x="3609975" y="6696075"/>
          <a:ext cx="895350" cy="257176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33</xdr:row>
      <xdr:rowOff>161925</xdr:rowOff>
    </xdr:from>
    <xdr:to>
      <xdr:col>5</xdr:col>
      <xdr:colOff>266700</xdr:colOff>
      <xdr:row>35</xdr:row>
      <xdr:rowOff>45485</xdr:rowOff>
    </xdr:to>
    <xdr:sp macro="" textlink="">
      <xdr:nvSpPr>
        <xdr:cNvPr id="49" name="Rettangol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4048125" y="6562725"/>
          <a:ext cx="523875" cy="26456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solidFill>
                <a:srgbClr val="FF0000"/>
              </a:solidFill>
            </a:rPr>
            <a:t>S</a:t>
          </a:r>
        </a:p>
      </xdr:txBody>
    </xdr:sp>
    <xdr:clientData/>
  </xdr:twoCellAnchor>
  <xdr:twoCellAnchor>
    <xdr:from>
      <xdr:col>3</xdr:col>
      <xdr:colOff>514350</xdr:colOff>
      <xdr:row>35</xdr:row>
      <xdr:rowOff>171450</xdr:rowOff>
    </xdr:from>
    <xdr:to>
      <xdr:col>5</xdr:col>
      <xdr:colOff>209550</xdr:colOff>
      <xdr:row>35</xdr:row>
      <xdr:rowOff>180976</xdr:rowOff>
    </xdr:to>
    <xdr:cxnSp macro="">
      <xdr:nvCxnSpPr>
        <xdr:cNvPr id="50" name="Connettore 2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>
          <a:cxnSpLocks/>
        </xdr:cNvCxnSpPr>
      </xdr:nvCxnSpPr>
      <xdr:spPr>
        <a:xfrm flipH="1">
          <a:off x="3600450" y="6953250"/>
          <a:ext cx="914400" cy="9526"/>
        </a:xfrm>
        <a:prstGeom prst="straightConnector1">
          <a:avLst/>
        </a:prstGeom>
        <a:ln>
          <a:solidFill>
            <a:srgbClr val="FF0000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34</xdr:row>
      <xdr:rowOff>95250</xdr:rowOff>
    </xdr:from>
    <xdr:to>
      <xdr:col>5</xdr:col>
      <xdr:colOff>228600</xdr:colOff>
      <xdr:row>36</xdr:row>
      <xdr:rowOff>19051</xdr:rowOff>
    </xdr:to>
    <xdr:cxnSp macro="">
      <xdr:nvCxnSpPr>
        <xdr:cNvPr id="52" name="Connettore 2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/>
        </xdr:cNvCxnSpPr>
      </xdr:nvCxnSpPr>
      <xdr:spPr>
        <a:xfrm flipH="1">
          <a:off x="4524375" y="6686550"/>
          <a:ext cx="9525" cy="304801"/>
        </a:xfrm>
        <a:prstGeom prst="straightConnector1">
          <a:avLst/>
        </a:prstGeom>
        <a:ln>
          <a:solidFill>
            <a:srgbClr val="FF0000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35</xdr:row>
      <xdr:rowOff>152400</xdr:rowOff>
    </xdr:from>
    <xdr:to>
      <xdr:col>5</xdr:col>
      <xdr:colOff>238125</xdr:colOff>
      <xdr:row>37</xdr:row>
      <xdr:rowOff>35960</xdr:rowOff>
    </xdr:to>
    <xdr:sp macro="" textlink="">
      <xdr:nvSpPr>
        <xdr:cNvPr id="54" name="Rettangolo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4019550" y="6934200"/>
          <a:ext cx="523875" cy="26456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solidFill>
                <a:srgbClr val="FF0000"/>
              </a:solidFill>
            </a:rPr>
            <a:t>So</a:t>
          </a:r>
        </a:p>
      </xdr:txBody>
    </xdr:sp>
    <xdr:clientData/>
  </xdr:twoCellAnchor>
  <xdr:twoCellAnchor>
    <xdr:from>
      <xdr:col>5</xdr:col>
      <xdr:colOff>228600</xdr:colOff>
      <xdr:row>34</xdr:row>
      <xdr:rowOff>114300</xdr:rowOff>
    </xdr:from>
    <xdr:to>
      <xdr:col>6</xdr:col>
      <xdr:colOff>142875</xdr:colOff>
      <xdr:row>35</xdr:row>
      <xdr:rowOff>188360</xdr:rowOff>
    </xdr:to>
    <xdr:sp macro="" textlink="">
      <xdr:nvSpPr>
        <xdr:cNvPr id="55" name="Rettangolo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4533900" y="6705600"/>
          <a:ext cx="523875" cy="26456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solidFill>
                <a:srgbClr val="FF0000"/>
              </a:solidFill>
            </a:rPr>
            <a:t>Sv</a:t>
          </a:r>
        </a:p>
      </xdr:txBody>
    </xdr:sp>
    <xdr:clientData/>
  </xdr:twoCellAnchor>
  <xdr:twoCellAnchor>
    <xdr:from>
      <xdr:col>3</xdr:col>
      <xdr:colOff>514350</xdr:colOff>
      <xdr:row>32</xdr:row>
      <xdr:rowOff>152400</xdr:rowOff>
    </xdr:from>
    <xdr:to>
      <xdr:col>5</xdr:col>
      <xdr:colOff>152401</xdr:colOff>
      <xdr:row>32</xdr:row>
      <xdr:rowOff>161925</xdr:rowOff>
    </xdr:to>
    <xdr:cxnSp macro="">
      <xdr:nvCxnSpPr>
        <xdr:cNvPr id="56" name="Connettore 2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/>
        </xdr:cNvCxnSpPr>
      </xdr:nvCxnSpPr>
      <xdr:spPr>
        <a:xfrm flipH="1">
          <a:off x="3600450" y="6334125"/>
          <a:ext cx="857251" cy="9525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prstDash val="dashDot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485778</xdr:colOff>
      <xdr:row>32</xdr:row>
      <xdr:rowOff>161925</xdr:rowOff>
    </xdr:from>
    <xdr:to>
      <xdr:col>3</xdr:col>
      <xdr:colOff>495300</xdr:colOff>
      <xdr:row>35</xdr:row>
      <xdr:rowOff>171450</xdr:rowOff>
    </xdr:to>
    <xdr:cxnSp macro="">
      <xdr:nvCxnSpPr>
        <xdr:cNvPr id="59" name="Connettore 2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/>
        </xdr:cNvCxnSpPr>
      </xdr:nvCxnSpPr>
      <xdr:spPr>
        <a:xfrm>
          <a:off x="3571878" y="6343650"/>
          <a:ext cx="9522" cy="609600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prstDash val="dashDot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31</xdr:row>
      <xdr:rowOff>47625</xdr:rowOff>
    </xdr:from>
    <xdr:to>
      <xdr:col>4</xdr:col>
      <xdr:colOff>581025</xdr:colOff>
      <xdr:row>32</xdr:row>
      <xdr:rowOff>129187</xdr:rowOff>
    </xdr:to>
    <xdr:sp macro="" textlink="">
      <xdr:nvSpPr>
        <xdr:cNvPr id="62" name="Rettangolo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3752850" y="6038850"/>
          <a:ext cx="523875" cy="27206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1100">
              <a:latin typeface="+mn-lt"/>
            </a:rPr>
            <a:t>1o</a:t>
          </a:r>
          <a:endParaRPr lang="it-IT" sz="1100"/>
        </a:p>
      </xdr:txBody>
    </xdr:sp>
    <xdr:clientData/>
  </xdr:twoCellAnchor>
  <xdr:twoCellAnchor>
    <xdr:from>
      <xdr:col>3</xdr:col>
      <xdr:colOff>85725</xdr:colOff>
      <xdr:row>33</xdr:row>
      <xdr:rowOff>66675</xdr:rowOff>
    </xdr:from>
    <xdr:to>
      <xdr:col>4</xdr:col>
      <xdr:colOff>0</xdr:colOff>
      <xdr:row>34</xdr:row>
      <xdr:rowOff>148237</xdr:rowOff>
    </xdr:to>
    <xdr:sp macro="" textlink="">
      <xdr:nvSpPr>
        <xdr:cNvPr id="63" name="Rettangolo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3171825" y="6467475"/>
          <a:ext cx="523875" cy="27206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1100">
              <a:latin typeface="+mn-lt"/>
            </a:rPr>
            <a:t>1v</a:t>
          </a:r>
          <a:endParaRPr lang="it-IT" sz="1100"/>
        </a:p>
      </xdr:txBody>
    </xdr:sp>
    <xdr:clientData/>
  </xdr:twoCellAnchor>
  <xdr:twoCellAnchor>
    <xdr:from>
      <xdr:col>13</xdr:col>
      <xdr:colOff>266700</xdr:colOff>
      <xdr:row>45</xdr:row>
      <xdr:rowOff>133350</xdr:rowOff>
    </xdr:from>
    <xdr:to>
      <xdr:col>20</xdr:col>
      <xdr:colOff>171450</xdr:colOff>
      <xdr:row>45</xdr:row>
      <xdr:rowOff>142875</xdr:rowOff>
    </xdr:to>
    <xdr:cxnSp macro="">
      <xdr:nvCxnSpPr>
        <xdr:cNvPr id="160" name="Connettore diritto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/>
      </xdr:nvCxnSpPr>
      <xdr:spPr>
        <a:xfrm flipV="1">
          <a:off x="10515600" y="8848725"/>
          <a:ext cx="4572000" cy="952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238125</xdr:colOff>
      <xdr:row>44</xdr:row>
      <xdr:rowOff>85725</xdr:rowOff>
    </xdr:from>
    <xdr:to>
      <xdr:col>22</xdr:col>
      <xdr:colOff>228600</xdr:colOff>
      <xdr:row>45</xdr:row>
      <xdr:rowOff>159785</xdr:rowOff>
    </xdr:to>
    <xdr:sp macro="" textlink="">
      <xdr:nvSpPr>
        <xdr:cNvPr id="161" name="Rettangolo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4544675" y="8610600"/>
          <a:ext cx="1819275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pcir olio</a:t>
          </a:r>
        </a:p>
      </xdr:txBody>
    </xdr:sp>
    <xdr:clientData/>
  </xdr:twoCellAnchor>
  <xdr:twoCellAnchor>
    <xdr:from>
      <xdr:col>12</xdr:col>
      <xdr:colOff>729617</xdr:colOff>
      <xdr:row>2</xdr:row>
      <xdr:rowOff>57150</xdr:rowOff>
    </xdr:from>
    <xdr:to>
      <xdr:col>12</xdr:col>
      <xdr:colOff>733426</xdr:colOff>
      <xdr:row>6</xdr:row>
      <xdr:rowOff>133350</xdr:rowOff>
    </xdr:to>
    <xdr:cxnSp macro="">
      <xdr:nvCxnSpPr>
        <xdr:cNvPr id="165" name="Connettore 2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/>
        </xdr:cNvCxnSpPr>
      </xdr:nvCxnSpPr>
      <xdr:spPr>
        <a:xfrm flipH="1">
          <a:off x="9302117" y="438150"/>
          <a:ext cx="3809" cy="838200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666750</xdr:colOff>
      <xdr:row>4</xdr:row>
      <xdr:rowOff>28575</xdr:rowOff>
    </xdr:from>
    <xdr:to>
      <xdr:col>12</xdr:col>
      <xdr:colOff>1190625</xdr:colOff>
      <xdr:row>5</xdr:row>
      <xdr:rowOff>102635</xdr:rowOff>
    </xdr:to>
    <xdr:sp macro="" textlink="">
      <xdr:nvSpPr>
        <xdr:cNvPr id="166" name="Rettangolo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9239250" y="790575"/>
          <a:ext cx="523875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hMw</a:t>
          </a:r>
        </a:p>
      </xdr:txBody>
    </xdr:sp>
    <xdr:clientData/>
  </xdr:twoCellAnchor>
  <xdr:twoCellAnchor>
    <xdr:from>
      <xdr:col>13</xdr:col>
      <xdr:colOff>8433</xdr:colOff>
      <xdr:row>58</xdr:row>
      <xdr:rowOff>13493</xdr:rowOff>
    </xdr:from>
    <xdr:to>
      <xdr:col>13</xdr:col>
      <xdr:colOff>542925</xdr:colOff>
      <xdr:row>60</xdr:row>
      <xdr:rowOff>104775</xdr:rowOff>
    </xdr:to>
    <xdr:cxnSp macro="">
      <xdr:nvCxnSpPr>
        <xdr:cNvPr id="177" name="Connettore 2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/>
        </xdr:cNvCxnSpPr>
      </xdr:nvCxnSpPr>
      <xdr:spPr>
        <a:xfrm>
          <a:off x="10352583" y="11205368"/>
          <a:ext cx="534492" cy="472282"/>
        </a:xfrm>
        <a:prstGeom prst="straightConnector1">
          <a:avLst/>
        </a:prstGeom>
        <a:ln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561975</xdr:colOff>
      <xdr:row>6</xdr:row>
      <xdr:rowOff>47624</xdr:rowOff>
    </xdr:from>
    <xdr:to>
      <xdr:col>7</xdr:col>
      <xdr:colOff>333375</xdr:colOff>
      <xdr:row>7</xdr:row>
      <xdr:rowOff>137329</xdr:rowOff>
    </xdr:to>
    <xdr:sp macro="" textlink="">
      <xdr:nvSpPr>
        <xdr:cNvPr id="256" name="Rettangolo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5476875" y="1190624"/>
          <a:ext cx="381000" cy="2802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200"/>
            <a:t>Q</a:t>
          </a:r>
        </a:p>
      </xdr:txBody>
    </xdr:sp>
    <xdr:clientData/>
  </xdr:twoCellAnchor>
  <xdr:twoCellAnchor>
    <xdr:from>
      <xdr:col>11</xdr:col>
      <xdr:colOff>342900</xdr:colOff>
      <xdr:row>6</xdr:row>
      <xdr:rowOff>142875</xdr:rowOff>
    </xdr:from>
    <xdr:to>
      <xdr:col>12</xdr:col>
      <xdr:colOff>1076325</xdr:colOff>
      <xdr:row>6</xdr:row>
      <xdr:rowOff>152401</xdr:rowOff>
    </xdr:to>
    <xdr:cxnSp macro="">
      <xdr:nvCxnSpPr>
        <xdr:cNvPr id="257" name="Connettore diritto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/>
      </xdr:nvCxnSpPr>
      <xdr:spPr>
        <a:xfrm>
          <a:off x="8305800" y="1285875"/>
          <a:ext cx="1343025" cy="9526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42</xdr:row>
      <xdr:rowOff>180975</xdr:rowOff>
    </xdr:from>
    <xdr:to>
      <xdr:col>4</xdr:col>
      <xdr:colOff>609600</xdr:colOff>
      <xdr:row>42</xdr:row>
      <xdr:rowOff>180975</xdr:rowOff>
    </xdr:to>
    <xdr:cxnSp macro="">
      <xdr:nvCxnSpPr>
        <xdr:cNvPr id="261" name="Connettore 2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/>
        </xdr:cNvCxnSpPr>
      </xdr:nvCxnSpPr>
      <xdr:spPr>
        <a:xfrm flipH="1">
          <a:off x="3352800" y="8324850"/>
          <a:ext cx="952500" cy="0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40</xdr:row>
      <xdr:rowOff>57150</xdr:rowOff>
    </xdr:from>
    <xdr:to>
      <xdr:col>3</xdr:col>
      <xdr:colOff>428625</xdr:colOff>
      <xdr:row>43</xdr:row>
      <xdr:rowOff>142875</xdr:rowOff>
    </xdr:to>
    <xdr:cxnSp macro="">
      <xdr:nvCxnSpPr>
        <xdr:cNvPr id="263" name="Connettore 2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/>
        </xdr:cNvCxnSpPr>
      </xdr:nvCxnSpPr>
      <xdr:spPr>
        <a:xfrm flipH="1">
          <a:off x="3505200" y="7820025"/>
          <a:ext cx="9525" cy="657225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42</xdr:row>
      <xdr:rowOff>66675</xdr:rowOff>
    </xdr:from>
    <xdr:to>
      <xdr:col>5</xdr:col>
      <xdr:colOff>409575</xdr:colOff>
      <xdr:row>43</xdr:row>
      <xdr:rowOff>140735</xdr:rowOff>
    </xdr:to>
    <xdr:sp macro="" textlink="">
      <xdr:nvSpPr>
        <xdr:cNvPr id="265" name="Rettangolo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4286250" y="8210550"/>
          <a:ext cx="523875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+</a:t>
          </a:r>
        </a:p>
      </xdr:txBody>
    </xdr:sp>
    <xdr:clientData/>
  </xdr:twoCellAnchor>
  <xdr:twoCellAnchor>
    <xdr:from>
      <xdr:col>3</xdr:col>
      <xdr:colOff>419100</xdr:colOff>
      <xdr:row>39</xdr:row>
      <xdr:rowOff>66675</xdr:rowOff>
    </xdr:from>
    <xdr:to>
      <xdr:col>4</xdr:col>
      <xdr:colOff>333375</xdr:colOff>
      <xdr:row>40</xdr:row>
      <xdr:rowOff>140735</xdr:rowOff>
    </xdr:to>
    <xdr:sp macro="" textlink="">
      <xdr:nvSpPr>
        <xdr:cNvPr id="266" name="Rettangolo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3505200" y="7639050"/>
          <a:ext cx="523875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+</a:t>
          </a:r>
        </a:p>
      </xdr:txBody>
    </xdr:sp>
    <xdr:clientData/>
  </xdr:twoCellAnchor>
  <xdr:twoCellAnchor>
    <xdr:from>
      <xdr:col>16</xdr:col>
      <xdr:colOff>257174</xdr:colOff>
      <xdr:row>26</xdr:row>
      <xdr:rowOff>145226</xdr:rowOff>
    </xdr:from>
    <xdr:to>
      <xdr:col>24</xdr:col>
      <xdr:colOff>457199</xdr:colOff>
      <xdr:row>40</xdr:row>
      <xdr:rowOff>104774</xdr:rowOff>
    </xdr:to>
    <xdr:grpSp>
      <xdr:nvGrpSpPr>
        <xdr:cNvPr id="328" name="Gruppo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GrpSpPr>
          <a:grpSpLocks noChangeAspect="1"/>
        </xdr:cNvGrpSpPr>
      </xdr:nvGrpSpPr>
      <xdr:grpSpPr>
        <a:xfrm>
          <a:off x="13020674" y="5179869"/>
          <a:ext cx="5098596" cy="2680976"/>
          <a:chOff x="16503203" y="4468566"/>
          <a:chExt cx="6125603" cy="3238100"/>
        </a:xfrm>
      </xdr:grpSpPr>
      <xdr:sp macro="" textlink="">
        <xdr:nvSpPr>
          <xdr:cNvPr id="116" name="Rettangolo 115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/>
        </xdr:nvSpPr>
        <xdr:spPr>
          <a:xfrm>
            <a:off x="21495331" y="4468566"/>
            <a:ext cx="1133475" cy="33809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pcir w</a:t>
            </a:r>
          </a:p>
        </xdr:txBody>
      </xdr:sp>
      <xdr:sp macro="" textlink="">
        <xdr:nvSpPr>
          <xdr:cNvPr id="123" name="Rettangolo 122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SpPr/>
        </xdr:nvSpPr>
        <xdr:spPr>
          <a:xfrm>
            <a:off x="17869840" y="7175634"/>
            <a:ext cx="447676" cy="266700"/>
          </a:xfrm>
          <a:prstGeom prst="rect">
            <a:avLst/>
          </a:prstGeom>
        </xdr:spPr>
        <xdr:txBody>
          <a:bodyPr wrap="square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it-IT" sz="1200">
              <a:solidFill>
                <a:srgbClr val="FF0000"/>
              </a:solidFill>
            </a:endParaRPr>
          </a:p>
          <a:p>
            <a:r>
              <a:rPr lang="it-IT" sz="1200">
                <a:solidFill>
                  <a:srgbClr val="FF0000"/>
                </a:solidFill>
              </a:rPr>
              <a:t>S</a:t>
            </a:r>
          </a:p>
        </xdr:txBody>
      </xdr:sp>
      <xdr:grpSp>
        <xdr:nvGrpSpPr>
          <xdr:cNvPr id="267" name="Gruppo 266">
            <a:extLst>
              <a:ext uri="{FF2B5EF4-FFF2-40B4-BE49-F238E27FC236}">
                <a16:creationId xmlns:a16="http://schemas.microsoft.com/office/drawing/2014/main" id="{00000000-0008-0000-0000-00000B010000}"/>
              </a:ext>
            </a:extLst>
          </xdr:cNvPr>
          <xdr:cNvGrpSpPr/>
        </xdr:nvGrpSpPr>
        <xdr:grpSpPr>
          <a:xfrm>
            <a:off x="16834560" y="5105400"/>
            <a:ext cx="5352973" cy="2170534"/>
            <a:chOff x="3470985" y="2000250"/>
            <a:chExt cx="5352973" cy="2170534"/>
          </a:xfrm>
        </xdr:grpSpPr>
        <xdr:grpSp>
          <xdr:nvGrpSpPr>
            <xdr:cNvPr id="311" name="Gruppo 310">
              <a:extLst>
                <a:ext uri="{FF2B5EF4-FFF2-40B4-BE49-F238E27FC236}">
                  <a16:creationId xmlns:a16="http://schemas.microsoft.com/office/drawing/2014/main" id="{00000000-0008-0000-0000-00003701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3470985" y="2000659"/>
              <a:ext cx="5352973" cy="2170125"/>
              <a:chOff x="3461656" y="2071396"/>
              <a:chExt cx="3452327" cy="1399592"/>
            </a:xfrm>
          </xdr:grpSpPr>
          <xdr:sp macro="" textlink="">
            <xdr:nvSpPr>
              <xdr:cNvPr id="313" name="Connettore 312">
                <a:extLst>
                  <a:ext uri="{FF2B5EF4-FFF2-40B4-BE49-F238E27FC236}">
                    <a16:creationId xmlns:a16="http://schemas.microsoft.com/office/drawing/2014/main" id="{00000000-0008-0000-0000-000039010000}"/>
                  </a:ext>
                </a:extLst>
              </xdr:cNvPr>
              <xdr:cNvSpPr/>
            </xdr:nvSpPr>
            <xdr:spPr>
              <a:xfrm>
                <a:off x="6010046" y="2552307"/>
                <a:ext cx="802433" cy="802432"/>
              </a:xfrm>
              <a:prstGeom prst="flowChartConnector">
                <a:avLst/>
              </a:prstGeom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bg2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it-IT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it-IT" sz="1200"/>
              </a:p>
            </xdr:txBody>
          </xdr:sp>
          <xdr:sp macro="" textlink="">
            <xdr:nvSpPr>
              <xdr:cNvPr id="314" name="Trapezio 313">
                <a:extLst>
                  <a:ext uri="{FF2B5EF4-FFF2-40B4-BE49-F238E27FC236}">
                    <a16:creationId xmlns:a16="http://schemas.microsoft.com/office/drawing/2014/main" id="{00000000-0008-0000-0000-00003A010000}"/>
                  </a:ext>
                </a:extLst>
              </xdr:cNvPr>
              <xdr:cNvSpPr/>
            </xdr:nvSpPr>
            <xdr:spPr>
              <a:xfrm>
                <a:off x="3461656" y="2071396"/>
                <a:ext cx="3452327" cy="1399592"/>
              </a:xfrm>
              <a:prstGeom prst="trapezoid">
                <a:avLst>
                  <a:gd name="adj" fmla="val 101409"/>
                </a:avLst>
              </a:prstGeom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bg2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it-IT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it-IT" sz="1200"/>
              </a:p>
            </xdr:txBody>
          </xdr:sp>
        </xdr:grpSp>
        <xdr:sp macro="" textlink="">
          <xdr:nvSpPr>
            <xdr:cNvPr id="312" name="Trapezio 311">
              <a:extLst>
                <a:ext uri="{FF2B5EF4-FFF2-40B4-BE49-F238E27FC236}">
                  <a16:creationId xmlns:a16="http://schemas.microsoft.com/office/drawing/2014/main" id="{00000000-0008-0000-0000-000038010000}"/>
                </a:ext>
              </a:extLst>
            </xdr:cNvPr>
            <xdr:cNvSpPr/>
          </xdr:nvSpPr>
          <xdr:spPr>
            <a:xfrm>
              <a:off x="5040630" y="2000250"/>
              <a:ext cx="2240280" cy="640080"/>
            </a:xfrm>
            <a:prstGeom prst="trapezoid">
              <a:avLst>
                <a:gd name="adj" fmla="val 98315"/>
              </a:avLst>
            </a:prstGeom>
            <a:solidFill>
              <a:srgbClr val="FFC000"/>
            </a:solidFill>
            <a:ln w="19050">
              <a:solidFill>
                <a:schemeClr val="bg2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</xdr:grpSp>
      <xdr:sp macro="" textlink="">
        <xdr:nvSpPr>
          <xdr:cNvPr id="281" name="Rettangolo 280">
            <a:extLst>
              <a:ext uri="{FF2B5EF4-FFF2-40B4-BE49-F238E27FC236}">
                <a16:creationId xmlns:a16="http://schemas.microsoft.com/office/drawing/2014/main" id="{00000000-0008-0000-0000-000019010000}"/>
              </a:ext>
            </a:extLst>
          </xdr:cNvPr>
          <xdr:cNvSpPr/>
        </xdr:nvSpPr>
        <xdr:spPr>
          <a:xfrm rot="18903722">
            <a:off x="21210285" y="5956886"/>
            <a:ext cx="218229" cy="1188078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282" name="Rettangolo 281">
            <a:extLst>
              <a:ext uri="{FF2B5EF4-FFF2-40B4-BE49-F238E27FC236}">
                <a16:creationId xmlns:a16="http://schemas.microsoft.com/office/drawing/2014/main" id="{00000000-0008-0000-0000-00001A010000}"/>
              </a:ext>
            </a:extLst>
          </xdr:cNvPr>
          <xdr:cNvSpPr/>
        </xdr:nvSpPr>
        <xdr:spPr>
          <a:xfrm rot="16200000">
            <a:off x="19470037" y="4696762"/>
            <a:ext cx="85755" cy="2171700"/>
          </a:xfrm>
          <a:prstGeom prst="rect">
            <a:avLst/>
          </a:prstGeom>
          <a:solidFill>
            <a:schemeClr val="accent1">
              <a:lumMod val="60000"/>
              <a:lumOff val="40000"/>
            </a:schemeClr>
          </a:solidFill>
          <a:ln>
            <a:solidFill>
              <a:schemeClr val="accent1">
                <a:lumMod val="60000"/>
                <a:lumOff val="4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283" name="CasellaDiTesto 44">
            <a:extLst>
              <a:ext uri="{FF2B5EF4-FFF2-40B4-BE49-F238E27FC236}">
                <a16:creationId xmlns:a16="http://schemas.microsoft.com/office/drawing/2014/main" id="{00000000-0008-0000-0000-00001B010000}"/>
              </a:ext>
            </a:extLst>
          </xdr:cNvPr>
          <xdr:cNvSpPr txBox="1"/>
        </xdr:nvSpPr>
        <xdr:spPr>
          <a:xfrm>
            <a:off x="20827365" y="6019800"/>
            <a:ext cx="480060" cy="3380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E</a:t>
            </a:r>
          </a:p>
        </xdr:txBody>
      </xdr:sp>
      <xdr:sp macro="" textlink="">
        <xdr:nvSpPr>
          <xdr:cNvPr id="284" name="CasellaDiTesto 45">
            <a:extLst>
              <a:ext uri="{FF2B5EF4-FFF2-40B4-BE49-F238E27FC236}">
                <a16:creationId xmlns:a16="http://schemas.microsoft.com/office/drawing/2014/main" id="{00000000-0008-0000-0000-00001C010000}"/>
              </a:ext>
            </a:extLst>
          </xdr:cNvPr>
          <xdr:cNvSpPr txBox="1"/>
        </xdr:nvSpPr>
        <xdr:spPr>
          <a:xfrm>
            <a:off x="21539836" y="6652261"/>
            <a:ext cx="480060" cy="3380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F</a:t>
            </a:r>
          </a:p>
        </xdr:txBody>
      </xdr:sp>
      <xdr:sp macro="" textlink="">
        <xdr:nvSpPr>
          <xdr:cNvPr id="285" name="CasellaDiTesto 46">
            <a:extLst>
              <a:ext uri="{FF2B5EF4-FFF2-40B4-BE49-F238E27FC236}">
                <a16:creationId xmlns:a16="http://schemas.microsoft.com/office/drawing/2014/main" id="{00000000-0008-0000-0000-00001D010000}"/>
              </a:ext>
            </a:extLst>
          </xdr:cNvPr>
          <xdr:cNvSpPr txBox="1"/>
        </xdr:nvSpPr>
        <xdr:spPr>
          <a:xfrm>
            <a:off x="21242655" y="6115050"/>
            <a:ext cx="480060" cy="3380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O</a:t>
            </a:r>
          </a:p>
        </xdr:txBody>
      </xdr:sp>
      <xdr:cxnSp macro="">
        <xdr:nvCxnSpPr>
          <xdr:cNvPr id="288" name="Connettore 2 287">
            <a:extLst>
              <a:ext uri="{FF2B5EF4-FFF2-40B4-BE49-F238E27FC236}">
                <a16:creationId xmlns:a16="http://schemas.microsoft.com/office/drawing/2014/main" id="{00000000-0008-0000-0000-000020010000}"/>
              </a:ext>
            </a:extLst>
          </xdr:cNvPr>
          <xdr:cNvCxnSpPr>
            <a:cxnSpLocks/>
          </xdr:cNvCxnSpPr>
        </xdr:nvCxnSpPr>
        <xdr:spPr>
          <a:xfrm>
            <a:off x="19711035" y="5097780"/>
            <a:ext cx="0" cy="636270"/>
          </a:xfrm>
          <a:prstGeom prst="straightConnector1">
            <a:avLst/>
          </a:prstGeom>
          <a:ln>
            <a:solidFill>
              <a:schemeClr val="tx1">
                <a:lumMod val="75000"/>
                <a:lumOff val="25000"/>
              </a:schemeClr>
            </a:solidFill>
            <a:headEnd type="arrow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92" name="Rettangolo 291">
            <a:extLst>
              <a:ext uri="{FF2B5EF4-FFF2-40B4-BE49-F238E27FC236}">
                <a16:creationId xmlns:a16="http://schemas.microsoft.com/office/drawing/2014/main" id="{00000000-0008-0000-0000-000024010000}"/>
              </a:ext>
            </a:extLst>
          </xdr:cNvPr>
          <xdr:cNvSpPr/>
        </xdr:nvSpPr>
        <xdr:spPr>
          <a:xfrm>
            <a:off x="19665269" y="5176004"/>
            <a:ext cx="295275" cy="33809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a</a:t>
            </a:r>
          </a:p>
        </xdr:txBody>
      </xdr:sp>
      <xdr:sp macro="" textlink="">
        <xdr:nvSpPr>
          <xdr:cNvPr id="293" name="Connettore 292">
            <a:extLst>
              <a:ext uri="{FF2B5EF4-FFF2-40B4-BE49-F238E27FC236}">
                <a16:creationId xmlns:a16="http://schemas.microsoft.com/office/drawing/2014/main" id="{00000000-0008-0000-0000-000025010000}"/>
              </a:ext>
            </a:extLst>
          </xdr:cNvPr>
          <xdr:cNvSpPr/>
        </xdr:nvSpPr>
        <xdr:spPr>
          <a:xfrm>
            <a:off x="21376005" y="6477000"/>
            <a:ext cx="45719" cy="45719"/>
          </a:xfrm>
          <a:prstGeom prst="flowChartConnector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294" name="Rettangolo 293">
            <a:extLst>
              <a:ext uri="{FF2B5EF4-FFF2-40B4-BE49-F238E27FC236}">
                <a16:creationId xmlns:a16="http://schemas.microsoft.com/office/drawing/2014/main" id="{00000000-0008-0000-0000-000026010000}"/>
              </a:ext>
            </a:extLst>
          </xdr:cNvPr>
          <xdr:cNvSpPr/>
        </xdr:nvSpPr>
        <xdr:spPr>
          <a:xfrm>
            <a:off x="20046269" y="5945624"/>
            <a:ext cx="500459" cy="33809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b/2</a:t>
            </a:r>
          </a:p>
        </xdr:txBody>
      </xdr:sp>
      <xdr:sp macro="" textlink="">
        <xdr:nvSpPr>
          <xdr:cNvPr id="295" name="Arco 294">
            <a:extLst>
              <a:ext uri="{FF2B5EF4-FFF2-40B4-BE49-F238E27FC236}">
                <a16:creationId xmlns:a16="http://schemas.microsoft.com/office/drawing/2014/main" id="{00000000-0008-0000-0000-000027010000}"/>
              </a:ext>
            </a:extLst>
          </xdr:cNvPr>
          <xdr:cNvSpPr/>
        </xdr:nvSpPr>
        <xdr:spPr>
          <a:xfrm rot="15752226">
            <a:off x="21821775" y="7128510"/>
            <a:ext cx="285750" cy="228600"/>
          </a:xfrm>
          <a:prstGeom prst="arc">
            <a:avLst/>
          </a:prstGeom>
          <a:ln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296" name="Arco 295">
            <a:extLst>
              <a:ext uri="{FF2B5EF4-FFF2-40B4-BE49-F238E27FC236}">
                <a16:creationId xmlns:a16="http://schemas.microsoft.com/office/drawing/2014/main" id="{00000000-0008-0000-0000-000028010000}"/>
              </a:ext>
            </a:extLst>
          </xdr:cNvPr>
          <xdr:cNvSpPr/>
        </xdr:nvSpPr>
        <xdr:spPr>
          <a:xfrm rot="1934920">
            <a:off x="16796384" y="7086600"/>
            <a:ext cx="285750" cy="228600"/>
          </a:xfrm>
          <a:prstGeom prst="arc">
            <a:avLst/>
          </a:prstGeom>
          <a:ln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297" name="CasellaDiTesto 80">
            <a:extLst>
              <a:ext uri="{FF2B5EF4-FFF2-40B4-BE49-F238E27FC236}">
                <a16:creationId xmlns:a16="http://schemas.microsoft.com/office/drawing/2014/main" id="{00000000-0008-0000-0000-000029010000}"/>
              </a:ext>
            </a:extLst>
          </xdr:cNvPr>
          <xdr:cNvSpPr txBox="1"/>
        </xdr:nvSpPr>
        <xdr:spPr>
          <a:xfrm>
            <a:off x="17074515" y="6873240"/>
            <a:ext cx="480060" cy="33886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>
                <a:latin typeface="Symbol" panose="05050102010706020507" pitchFamily="18" charset="2"/>
              </a:rPr>
              <a:t>a</a:t>
            </a:r>
          </a:p>
        </xdr:txBody>
      </xdr:sp>
      <xdr:sp macro="" textlink="">
        <xdr:nvSpPr>
          <xdr:cNvPr id="298" name="CasellaDiTesto 81">
            <a:extLst>
              <a:ext uri="{FF2B5EF4-FFF2-40B4-BE49-F238E27FC236}">
                <a16:creationId xmlns:a16="http://schemas.microsoft.com/office/drawing/2014/main" id="{00000000-0008-0000-0000-00002A010000}"/>
              </a:ext>
            </a:extLst>
          </xdr:cNvPr>
          <xdr:cNvSpPr txBox="1"/>
        </xdr:nvSpPr>
        <xdr:spPr>
          <a:xfrm>
            <a:off x="21501735" y="6945630"/>
            <a:ext cx="480060" cy="33886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>
                <a:latin typeface="Symbol" panose="05050102010706020507" pitchFamily="18" charset="2"/>
              </a:rPr>
              <a:t>a</a:t>
            </a:r>
          </a:p>
        </xdr:txBody>
      </xdr:sp>
      <xdr:cxnSp macro="">
        <xdr:nvCxnSpPr>
          <xdr:cNvPr id="299" name="Connettore 2 298">
            <a:extLst>
              <a:ext uri="{FF2B5EF4-FFF2-40B4-BE49-F238E27FC236}">
                <a16:creationId xmlns:a16="http://schemas.microsoft.com/office/drawing/2014/main" id="{00000000-0008-0000-0000-00002B010000}"/>
              </a:ext>
            </a:extLst>
          </xdr:cNvPr>
          <xdr:cNvCxnSpPr>
            <a:cxnSpLocks/>
          </xdr:cNvCxnSpPr>
        </xdr:nvCxnSpPr>
        <xdr:spPr>
          <a:xfrm>
            <a:off x="20514945" y="5741670"/>
            <a:ext cx="0" cy="781050"/>
          </a:xfrm>
          <a:prstGeom prst="straightConnector1">
            <a:avLst/>
          </a:prstGeom>
          <a:ln>
            <a:solidFill>
              <a:schemeClr val="tx1">
                <a:lumMod val="75000"/>
                <a:lumOff val="25000"/>
              </a:schemeClr>
            </a:solidFill>
            <a:headEnd type="arrow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0" name="Connettore diritto 299">
            <a:extLst>
              <a:ext uri="{FF2B5EF4-FFF2-40B4-BE49-F238E27FC236}">
                <a16:creationId xmlns:a16="http://schemas.microsoft.com/office/drawing/2014/main" id="{00000000-0008-0000-0000-00002C010000}"/>
              </a:ext>
            </a:extLst>
          </xdr:cNvPr>
          <xdr:cNvCxnSpPr>
            <a:cxnSpLocks/>
            <a:endCxn id="321" idx="2"/>
          </xdr:cNvCxnSpPr>
        </xdr:nvCxnSpPr>
        <xdr:spPr>
          <a:xfrm flipH="1">
            <a:off x="17578125" y="6522720"/>
            <a:ext cx="3786450" cy="17660"/>
          </a:xfrm>
          <a:prstGeom prst="line">
            <a:avLst/>
          </a:prstGeom>
          <a:ln w="6350">
            <a:solidFill>
              <a:schemeClr val="bg2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1" name="Rettangolo 300">
            <a:extLst>
              <a:ext uri="{FF2B5EF4-FFF2-40B4-BE49-F238E27FC236}">
                <a16:creationId xmlns:a16="http://schemas.microsoft.com/office/drawing/2014/main" id="{00000000-0008-0000-0000-00002D010000}"/>
              </a:ext>
            </a:extLst>
          </xdr:cNvPr>
          <xdr:cNvSpPr/>
        </xdr:nvSpPr>
        <xdr:spPr>
          <a:xfrm>
            <a:off x="19421429" y="6246614"/>
            <a:ext cx="306495" cy="33809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b</a:t>
            </a:r>
          </a:p>
        </xdr:txBody>
      </xdr:sp>
      <xdr:cxnSp macro="">
        <xdr:nvCxnSpPr>
          <xdr:cNvPr id="302" name="Connettore 2 301">
            <a:extLst>
              <a:ext uri="{FF2B5EF4-FFF2-40B4-BE49-F238E27FC236}">
                <a16:creationId xmlns:a16="http://schemas.microsoft.com/office/drawing/2014/main" id="{00000000-0008-0000-0000-00002E010000}"/>
              </a:ext>
            </a:extLst>
          </xdr:cNvPr>
          <xdr:cNvCxnSpPr>
            <a:cxnSpLocks/>
          </xdr:cNvCxnSpPr>
        </xdr:nvCxnSpPr>
        <xdr:spPr>
          <a:xfrm>
            <a:off x="19707225" y="5711190"/>
            <a:ext cx="0" cy="1565910"/>
          </a:xfrm>
          <a:prstGeom prst="straightConnector1">
            <a:avLst/>
          </a:prstGeom>
          <a:ln>
            <a:solidFill>
              <a:schemeClr val="tx1">
                <a:lumMod val="75000"/>
                <a:lumOff val="25000"/>
              </a:schemeClr>
            </a:solidFill>
            <a:headEnd type="arrow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7" name="CasellaDiTesto 115">
            <a:extLst>
              <a:ext uri="{FF2B5EF4-FFF2-40B4-BE49-F238E27FC236}">
                <a16:creationId xmlns:a16="http://schemas.microsoft.com/office/drawing/2014/main" id="{00000000-0008-0000-0000-000033010000}"/>
              </a:ext>
            </a:extLst>
          </xdr:cNvPr>
          <xdr:cNvSpPr txBox="1"/>
        </xdr:nvSpPr>
        <xdr:spPr>
          <a:xfrm>
            <a:off x="17996097" y="5566912"/>
            <a:ext cx="480060" cy="3380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M</a:t>
            </a:r>
          </a:p>
        </xdr:txBody>
      </xdr:sp>
      <xdr:sp macro="" textlink="">
        <xdr:nvSpPr>
          <xdr:cNvPr id="308" name="CasellaDiTesto 116">
            <a:extLst>
              <a:ext uri="{FF2B5EF4-FFF2-40B4-BE49-F238E27FC236}">
                <a16:creationId xmlns:a16="http://schemas.microsoft.com/office/drawing/2014/main" id="{00000000-0008-0000-0000-000034010000}"/>
              </a:ext>
            </a:extLst>
          </xdr:cNvPr>
          <xdr:cNvSpPr txBox="1"/>
        </xdr:nvSpPr>
        <xdr:spPr>
          <a:xfrm>
            <a:off x="16503203" y="7217269"/>
            <a:ext cx="480060" cy="3380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N</a:t>
            </a:r>
          </a:p>
        </xdr:txBody>
      </xdr:sp>
      <xdr:sp macro="" textlink="">
        <xdr:nvSpPr>
          <xdr:cNvPr id="309" name="CasellaDiTesto 117">
            <a:extLst>
              <a:ext uri="{FF2B5EF4-FFF2-40B4-BE49-F238E27FC236}">
                <a16:creationId xmlns:a16="http://schemas.microsoft.com/office/drawing/2014/main" id="{00000000-0008-0000-0000-000035010000}"/>
              </a:ext>
            </a:extLst>
          </xdr:cNvPr>
          <xdr:cNvSpPr txBox="1"/>
        </xdr:nvSpPr>
        <xdr:spPr>
          <a:xfrm>
            <a:off x="18857596" y="4781551"/>
            <a:ext cx="480060" cy="3380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L</a:t>
            </a:r>
          </a:p>
        </xdr:txBody>
      </xdr:sp>
      <xdr:sp macro="" textlink="">
        <xdr:nvSpPr>
          <xdr:cNvPr id="310" name="CasellaDiTesto 119">
            <a:extLst>
              <a:ext uri="{FF2B5EF4-FFF2-40B4-BE49-F238E27FC236}">
                <a16:creationId xmlns:a16="http://schemas.microsoft.com/office/drawing/2014/main" id="{00000000-0008-0000-0000-000036010000}"/>
              </a:ext>
            </a:extLst>
          </xdr:cNvPr>
          <xdr:cNvSpPr txBox="1"/>
        </xdr:nvSpPr>
        <xdr:spPr>
          <a:xfrm>
            <a:off x="20606384" y="5421630"/>
            <a:ext cx="480060" cy="3380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R</a:t>
            </a:r>
          </a:p>
        </xdr:txBody>
      </xdr:sp>
      <xdr:cxnSp macro="">
        <xdr:nvCxnSpPr>
          <xdr:cNvPr id="315" name="Connettore 2 314">
            <a:extLst>
              <a:ext uri="{FF2B5EF4-FFF2-40B4-BE49-F238E27FC236}">
                <a16:creationId xmlns:a16="http://schemas.microsoft.com/office/drawing/2014/main" id="{00000000-0008-0000-0000-00003B010000}"/>
              </a:ext>
            </a:extLst>
          </xdr:cNvPr>
          <xdr:cNvCxnSpPr>
            <a:cxnSpLocks/>
          </xdr:cNvCxnSpPr>
        </xdr:nvCxnSpPr>
        <xdr:spPr>
          <a:xfrm flipH="1">
            <a:off x="20973063" y="4795010"/>
            <a:ext cx="3808" cy="923925"/>
          </a:xfrm>
          <a:prstGeom prst="straightConnector1">
            <a:avLst/>
          </a:prstGeom>
          <a:ln>
            <a:solidFill>
              <a:schemeClr val="tx1">
                <a:lumMod val="75000"/>
                <a:lumOff val="25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6" name="Rettangolo 315">
            <a:extLst>
              <a:ext uri="{FF2B5EF4-FFF2-40B4-BE49-F238E27FC236}">
                <a16:creationId xmlns:a16="http://schemas.microsoft.com/office/drawing/2014/main" id="{00000000-0008-0000-0000-00003C010000}"/>
              </a:ext>
            </a:extLst>
          </xdr:cNvPr>
          <xdr:cNvSpPr/>
        </xdr:nvSpPr>
        <xdr:spPr>
          <a:xfrm>
            <a:off x="20929245" y="4998656"/>
            <a:ext cx="653727" cy="33809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hRw</a:t>
            </a:r>
          </a:p>
        </xdr:txBody>
      </xdr:sp>
      <xdr:cxnSp macro="">
        <xdr:nvCxnSpPr>
          <xdr:cNvPr id="317" name="Connettore diritto 316">
            <a:extLs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CxnSpPr/>
        </xdr:nvCxnSpPr>
        <xdr:spPr>
          <a:xfrm>
            <a:off x="19107150" y="4791077"/>
            <a:ext cx="3143250" cy="9523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8" name="Connettore diritto 317">
            <a:extLst>
              <a:ext uri="{FF2B5EF4-FFF2-40B4-BE49-F238E27FC236}">
                <a16:creationId xmlns:a16="http://schemas.microsoft.com/office/drawing/2014/main" id="{00000000-0008-0000-0000-00003E010000}"/>
              </a:ext>
            </a:extLst>
          </xdr:cNvPr>
          <xdr:cNvCxnSpPr>
            <a:cxnSpLocks/>
          </xdr:cNvCxnSpPr>
        </xdr:nvCxnSpPr>
        <xdr:spPr>
          <a:xfrm flipH="1">
            <a:off x="19821525" y="5724525"/>
            <a:ext cx="1112581" cy="0"/>
          </a:xfrm>
          <a:prstGeom prst="line">
            <a:avLst/>
          </a:prstGeom>
          <a:ln w="6350">
            <a:solidFill>
              <a:schemeClr val="bg2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9" name="Connettore 318">
            <a:extLs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SpPr/>
        </xdr:nvSpPr>
        <xdr:spPr>
          <a:xfrm>
            <a:off x="17292375" y="6770982"/>
            <a:ext cx="33544" cy="34095"/>
          </a:xfrm>
          <a:prstGeom prst="flowChartConnector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320" name="CasellaDiTesto 115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SpPr txBox="1"/>
        </xdr:nvSpPr>
        <xdr:spPr>
          <a:xfrm>
            <a:off x="16962912" y="6572250"/>
            <a:ext cx="410487" cy="28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Cs</a:t>
            </a:r>
          </a:p>
        </xdr:txBody>
      </xdr:sp>
      <xdr:sp macro="" textlink="">
        <xdr:nvSpPr>
          <xdr:cNvPr id="321" name="Connettore 320">
            <a:extLst>
              <a:ext uri="{FF2B5EF4-FFF2-40B4-BE49-F238E27FC236}">
                <a16:creationId xmlns:a16="http://schemas.microsoft.com/office/drawing/2014/main" id="{00000000-0008-0000-0000-000041010000}"/>
              </a:ext>
            </a:extLst>
          </xdr:cNvPr>
          <xdr:cNvSpPr/>
        </xdr:nvSpPr>
        <xdr:spPr>
          <a:xfrm>
            <a:off x="17578125" y="6523332"/>
            <a:ext cx="33544" cy="34095"/>
          </a:xfrm>
          <a:prstGeom prst="flowChartConnector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322" name="CasellaDiTesto 115">
            <a:extLst>
              <a:ext uri="{FF2B5EF4-FFF2-40B4-BE49-F238E27FC236}">
                <a16:creationId xmlns:a16="http://schemas.microsoft.com/office/drawing/2014/main" id="{00000000-0008-0000-0000-000042010000}"/>
              </a:ext>
            </a:extLst>
          </xdr:cNvPr>
          <xdr:cNvSpPr txBox="1"/>
        </xdr:nvSpPr>
        <xdr:spPr>
          <a:xfrm>
            <a:off x="17353663" y="6210300"/>
            <a:ext cx="400737" cy="284800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O'</a:t>
            </a:r>
          </a:p>
        </xdr:txBody>
      </xdr:sp>
      <xdr:cxnSp macro="">
        <xdr:nvCxnSpPr>
          <xdr:cNvPr id="120" name="Connettore 2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CxnSpPr>
            <a:cxnSpLocks/>
          </xdr:cNvCxnSpPr>
        </xdr:nvCxnSpPr>
        <xdr:spPr>
          <a:xfrm>
            <a:off x="17325975" y="6810375"/>
            <a:ext cx="1062031" cy="896291"/>
          </a:xfrm>
          <a:prstGeom prst="straightConnector1">
            <a:avLst/>
          </a:prstGeom>
          <a:ln>
            <a:solidFill>
              <a:srgbClr val="FF0000"/>
            </a:solidFill>
            <a:headEnd type="triangl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64794</xdr:colOff>
      <xdr:row>25</xdr:row>
      <xdr:rowOff>85725</xdr:rowOff>
    </xdr:from>
    <xdr:to>
      <xdr:col>21</xdr:col>
      <xdr:colOff>47625</xdr:colOff>
      <xdr:row>31</xdr:row>
      <xdr:rowOff>137597</xdr:rowOff>
    </xdr:to>
    <xdr:cxnSp macro="">
      <xdr:nvCxnSpPr>
        <xdr:cNvPr id="329" name="Connettore diritto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/>
      </xdr:nvCxnSpPr>
      <xdr:spPr>
        <a:xfrm flipV="1">
          <a:off x="14466594" y="4933950"/>
          <a:ext cx="1202031" cy="1223447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409575</xdr:colOff>
      <xdr:row>27</xdr:row>
      <xdr:rowOff>85725</xdr:rowOff>
    </xdr:from>
    <xdr:to>
      <xdr:col>19</xdr:col>
      <xdr:colOff>552452</xdr:colOff>
      <xdr:row>31</xdr:row>
      <xdr:rowOff>47625</xdr:rowOff>
    </xdr:to>
    <xdr:cxnSp macro="">
      <xdr:nvCxnSpPr>
        <xdr:cNvPr id="330" name="Connettore 2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/>
        </xdr:cNvCxnSpPr>
      </xdr:nvCxnSpPr>
      <xdr:spPr>
        <a:xfrm flipH="1">
          <a:off x="14201775" y="5314950"/>
          <a:ext cx="752477" cy="752475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arrow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114300</xdr:colOff>
      <xdr:row>25</xdr:row>
      <xdr:rowOff>38100</xdr:rowOff>
    </xdr:from>
    <xdr:to>
      <xdr:col>20</xdr:col>
      <xdr:colOff>161925</xdr:colOff>
      <xdr:row>28</xdr:row>
      <xdr:rowOff>38100</xdr:rowOff>
    </xdr:to>
    <xdr:cxnSp macro="">
      <xdr:nvCxnSpPr>
        <xdr:cNvPr id="338" name="Connettore diritto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/>
      </xdr:nvCxnSpPr>
      <xdr:spPr>
        <a:xfrm>
          <a:off x="14516100" y="4886325"/>
          <a:ext cx="657225" cy="571500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485775</xdr:colOff>
      <xdr:row>28</xdr:row>
      <xdr:rowOff>95250</xdr:rowOff>
    </xdr:from>
    <xdr:to>
      <xdr:col>19</xdr:col>
      <xdr:colOff>274043</xdr:colOff>
      <xdr:row>29</xdr:row>
      <xdr:rowOff>184955</xdr:rowOff>
    </xdr:to>
    <xdr:sp macro="" textlink="">
      <xdr:nvSpPr>
        <xdr:cNvPr id="341" name="CasellaDiTesto 11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14277975" y="5514975"/>
          <a:ext cx="397868" cy="2802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200"/>
            <a:t>XM</a:t>
          </a:r>
        </a:p>
      </xdr:txBody>
    </xdr:sp>
    <xdr:clientData/>
  </xdr:twoCellAnchor>
  <xdr:twoCellAnchor>
    <xdr:from>
      <xdr:col>16</xdr:col>
      <xdr:colOff>152400</xdr:colOff>
      <xdr:row>26</xdr:row>
      <xdr:rowOff>57150</xdr:rowOff>
    </xdr:from>
    <xdr:to>
      <xdr:col>19</xdr:col>
      <xdr:colOff>361950</xdr:colOff>
      <xdr:row>37</xdr:row>
      <xdr:rowOff>9525</xdr:rowOff>
    </xdr:to>
    <xdr:cxnSp macro="">
      <xdr:nvCxnSpPr>
        <xdr:cNvPr id="342" name="Connettore 2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/>
        </xdr:cNvCxnSpPr>
      </xdr:nvCxnSpPr>
      <xdr:spPr>
        <a:xfrm flipH="1">
          <a:off x="12725400" y="5095875"/>
          <a:ext cx="2038350" cy="2105025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arrow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76200</xdr:colOff>
      <xdr:row>31</xdr:row>
      <xdr:rowOff>152400</xdr:rowOff>
    </xdr:from>
    <xdr:to>
      <xdr:col>17</xdr:col>
      <xdr:colOff>474068</xdr:colOff>
      <xdr:row>33</xdr:row>
      <xdr:rowOff>23030</xdr:rowOff>
    </xdr:to>
    <xdr:sp macro="" textlink="">
      <xdr:nvSpPr>
        <xdr:cNvPr id="343" name="CasellaDiTesto 115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13258800" y="6172200"/>
          <a:ext cx="397868" cy="2802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200"/>
            <a:t>XN</a:t>
          </a:r>
        </a:p>
      </xdr:txBody>
    </xdr:sp>
    <xdr:clientData/>
  </xdr:twoCellAnchor>
  <xdr:twoCellAnchor>
    <xdr:from>
      <xdr:col>17</xdr:col>
      <xdr:colOff>552450</xdr:colOff>
      <xdr:row>29</xdr:row>
      <xdr:rowOff>66675</xdr:rowOff>
    </xdr:from>
    <xdr:to>
      <xdr:col>18</xdr:col>
      <xdr:colOff>581025</xdr:colOff>
      <xdr:row>32</xdr:row>
      <xdr:rowOff>9525</xdr:rowOff>
    </xdr:to>
    <xdr:cxnSp macro="">
      <xdr:nvCxnSpPr>
        <xdr:cNvPr id="344" name="Connettore diritto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/>
      </xdr:nvCxnSpPr>
      <xdr:spPr>
        <a:xfrm>
          <a:off x="13735050" y="5676900"/>
          <a:ext cx="638175" cy="54292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476250</xdr:colOff>
      <xdr:row>35</xdr:row>
      <xdr:rowOff>123825</xdr:rowOff>
    </xdr:from>
    <xdr:to>
      <xdr:col>16</xdr:col>
      <xdr:colOff>476250</xdr:colOff>
      <xdr:row>38</xdr:row>
      <xdr:rowOff>114300</xdr:rowOff>
    </xdr:to>
    <xdr:cxnSp macro="">
      <xdr:nvCxnSpPr>
        <xdr:cNvPr id="345" name="Connettore diritto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/>
      </xdr:nvCxnSpPr>
      <xdr:spPr>
        <a:xfrm>
          <a:off x="12439650" y="6934200"/>
          <a:ext cx="609600" cy="5619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352425</xdr:colOff>
      <xdr:row>25</xdr:row>
      <xdr:rowOff>66675</xdr:rowOff>
    </xdr:from>
    <xdr:to>
      <xdr:col>19</xdr:col>
      <xdr:colOff>171451</xdr:colOff>
      <xdr:row>33</xdr:row>
      <xdr:rowOff>123825</xdr:rowOff>
    </xdr:to>
    <xdr:cxnSp macro="">
      <xdr:nvCxnSpPr>
        <xdr:cNvPr id="352" name="Connettore 2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/>
        </xdr:cNvCxnSpPr>
      </xdr:nvCxnSpPr>
      <xdr:spPr>
        <a:xfrm flipH="1">
          <a:off x="12925425" y="4914900"/>
          <a:ext cx="1647826" cy="1638300"/>
        </a:xfrm>
        <a:prstGeom prst="straightConnector1">
          <a:avLst/>
        </a:prstGeom>
        <a:ln>
          <a:solidFill>
            <a:srgbClr val="FF0000"/>
          </a:solidFill>
          <a:headEnd type="arrow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285750</xdr:colOff>
      <xdr:row>33</xdr:row>
      <xdr:rowOff>85725</xdr:rowOff>
    </xdr:from>
    <xdr:to>
      <xdr:col>17</xdr:col>
      <xdr:colOff>285750</xdr:colOff>
      <xdr:row>36</xdr:row>
      <xdr:rowOff>76200</xdr:rowOff>
    </xdr:to>
    <xdr:cxnSp macro="">
      <xdr:nvCxnSpPr>
        <xdr:cNvPr id="356" name="Connettore diritto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/>
      </xdr:nvCxnSpPr>
      <xdr:spPr>
        <a:xfrm>
          <a:off x="12858750" y="6515100"/>
          <a:ext cx="609600" cy="5619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581025</xdr:colOff>
      <xdr:row>29</xdr:row>
      <xdr:rowOff>133350</xdr:rowOff>
    </xdr:from>
    <xdr:to>
      <xdr:col>17</xdr:col>
      <xdr:colOff>407393</xdr:colOff>
      <xdr:row>31</xdr:row>
      <xdr:rowOff>3980</xdr:rowOff>
    </xdr:to>
    <xdr:sp macro="" textlink="">
      <xdr:nvSpPr>
        <xdr:cNvPr id="357" name="CasellaDiTesto 11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13154025" y="5743575"/>
          <a:ext cx="435968" cy="2802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200">
              <a:solidFill>
                <a:srgbClr val="FF0000"/>
              </a:solidFill>
            </a:rPr>
            <a:t>XCs</a:t>
          </a:r>
        </a:p>
      </xdr:txBody>
    </xdr:sp>
    <xdr:clientData/>
  </xdr:twoCellAnchor>
  <xdr:twoCellAnchor>
    <xdr:from>
      <xdr:col>13</xdr:col>
      <xdr:colOff>36498</xdr:colOff>
      <xdr:row>45</xdr:row>
      <xdr:rowOff>154751</xdr:rowOff>
    </xdr:from>
    <xdr:to>
      <xdr:col>20</xdr:col>
      <xdr:colOff>171448</xdr:colOff>
      <xdr:row>58</xdr:row>
      <xdr:rowOff>95924</xdr:rowOff>
    </xdr:to>
    <xdr:grpSp>
      <xdr:nvGrpSpPr>
        <xdr:cNvPr id="359" name="Gruppo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GrpSpPr>
          <a:grpSpLocks noChangeAspect="1"/>
        </xdr:cNvGrpSpPr>
      </xdr:nvGrpSpPr>
      <xdr:grpSpPr>
        <a:xfrm>
          <a:off x="10568427" y="8863322"/>
          <a:ext cx="4815807" cy="2417673"/>
          <a:chOff x="16834560" y="4468566"/>
          <a:chExt cx="5794246" cy="2917119"/>
        </a:xfrm>
      </xdr:grpSpPr>
      <xdr:sp macro="" textlink="">
        <xdr:nvSpPr>
          <xdr:cNvPr id="360" name="Rettangolo 359">
            <a:extLst>
              <a:ext uri="{FF2B5EF4-FFF2-40B4-BE49-F238E27FC236}">
                <a16:creationId xmlns:a16="http://schemas.microsoft.com/office/drawing/2014/main" id="{00000000-0008-0000-0000-000068010000}"/>
              </a:ext>
            </a:extLst>
          </xdr:cNvPr>
          <xdr:cNvSpPr/>
        </xdr:nvSpPr>
        <xdr:spPr>
          <a:xfrm>
            <a:off x="21495331" y="4468566"/>
            <a:ext cx="1133475" cy="33809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pcir w</a:t>
            </a:r>
          </a:p>
        </xdr:txBody>
      </xdr:sp>
      <xdr:grpSp>
        <xdr:nvGrpSpPr>
          <xdr:cNvPr id="362" name="Gruppo 361">
            <a:extLst>
              <a:ext uri="{FF2B5EF4-FFF2-40B4-BE49-F238E27FC236}">
                <a16:creationId xmlns:a16="http://schemas.microsoft.com/office/drawing/2014/main" id="{00000000-0008-0000-0000-00006A010000}"/>
              </a:ext>
            </a:extLst>
          </xdr:cNvPr>
          <xdr:cNvGrpSpPr/>
        </xdr:nvGrpSpPr>
        <xdr:grpSpPr>
          <a:xfrm>
            <a:off x="16834560" y="5105400"/>
            <a:ext cx="5352973" cy="2170534"/>
            <a:chOff x="3470985" y="2000250"/>
            <a:chExt cx="5352973" cy="2170534"/>
          </a:xfrm>
        </xdr:grpSpPr>
        <xdr:grpSp>
          <xdr:nvGrpSpPr>
            <xdr:cNvPr id="393" name="Gruppo 392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3470985" y="2000659"/>
              <a:ext cx="5352973" cy="2170125"/>
              <a:chOff x="3461656" y="2071396"/>
              <a:chExt cx="3452327" cy="1399592"/>
            </a:xfrm>
          </xdr:grpSpPr>
          <xdr:sp macro="" textlink="">
            <xdr:nvSpPr>
              <xdr:cNvPr id="395" name="Connettore 394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SpPr/>
            </xdr:nvSpPr>
            <xdr:spPr>
              <a:xfrm>
                <a:off x="6010046" y="2552307"/>
                <a:ext cx="802433" cy="802432"/>
              </a:xfrm>
              <a:prstGeom prst="flowChartConnector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bg2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it-IT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it-IT" sz="1200"/>
              </a:p>
            </xdr:txBody>
          </xdr:sp>
          <xdr:sp macro="" textlink="">
            <xdr:nvSpPr>
              <xdr:cNvPr id="396" name="Trapezio 395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SpPr/>
            </xdr:nvSpPr>
            <xdr:spPr>
              <a:xfrm>
                <a:off x="3461656" y="2071396"/>
                <a:ext cx="3452327" cy="1399592"/>
              </a:xfrm>
              <a:prstGeom prst="trapezoid">
                <a:avLst>
                  <a:gd name="adj" fmla="val 101409"/>
                </a:avLst>
              </a:prstGeom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bg2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it-IT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it-IT" sz="1200"/>
              </a:p>
            </xdr:txBody>
          </xdr:sp>
        </xdr:grpSp>
        <xdr:sp macro="" textlink="">
          <xdr:nvSpPr>
            <xdr:cNvPr id="394" name="Trapezio 393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SpPr/>
          </xdr:nvSpPr>
          <xdr:spPr>
            <a:xfrm>
              <a:off x="5040630" y="2000250"/>
              <a:ext cx="2240280" cy="640080"/>
            </a:xfrm>
            <a:prstGeom prst="trapezoid">
              <a:avLst>
                <a:gd name="adj" fmla="val 98315"/>
              </a:avLst>
            </a:prstGeom>
            <a:solidFill>
              <a:srgbClr val="FFC000"/>
            </a:solidFill>
            <a:ln w="19050">
              <a:solidFill>
                <a:schemeClr val="bg2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</xdr:grpSp>
      <xdr:sp macro="" textlink="">
        <xdr:nvSpPr>
          <xdr:cNvPr id="363" name="Rettangolo 362">
            <a:extLst>
              <a:ext uri="{FF2B5EF4-FFF2-40B4-BE49-F238E27FC236}">
                <a16:creationId xmlns:a16="http://schemas.microsoft.com/office/drawing/2014/main" id="{00000000-0008-0000-0000-00006B010000}"/>
              </a:ext>
            </a:extLst>
          </xdr:cNvPr>
          <xdr:cNvSpPr/>
        </xdr:nvSpPr>
        <xdr:spPr>
          <a:xfrm rot="18903722">
            <a:off x="21210285" y="5956886"/>
            <a:ext cx="218229" cy="1188078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364" name="Rettangolo 363">
            <a:extLst>
              <a:ext uri="{FF2B5EF4-FFF2-40B4-BE49-F238E27FC236}">
                <a16:creationId xmlns:a16="http://schemas.microsoft.com/office/drawing/2014/main" id="{00000000-0008-0000-0000-00006C010000}"/>
              </a:ext>
            </a:extLst>
          </xdr:cNvPr>
          <xdr:cNvSpPr/>
        </xdr:nvSpPr>
        <xdr:spPr>
          <a:xfrm rot="16200000">
            <a:off x="19470037" y="4696762"/>
            <a:ext cx="85755" cy="217170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366" name="CasellaDiTesto 45">
            <a:extLst>
              <a:ext uri="{FF2B5EF4-FFF2-40B4-BE49-F238E27FC236}">
                <a16:creationId xmlns:a16="http://schemas.microsoft.com/office/drawing/2014/main" id="{00000000-0008-0000-0000-00006E010000}"/>
              </a:ext>
            </a:extLst>
          </xdr:cNvPr>
          <xdr:cNvSpPr txBox="1"/>
        </xdr:nvSpPr>
        <xdr:spPr>
          <a:xfrm>
            <a:off x="21539836" y="6652261"/>
            <a:ext cx="480060" cy="33809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F</a:t>
            </a:r>
          </a:p>
        </xdr:txBody>
      </xdr:sp>
      <xdr:sp macro="" textlink="">
        <xdr:nvSpPr>
          <xdr:cNvPr id="372" name="Arco 371">
            <a:extLst>
              <a:ext uri="{FF2B5EF4-FFF2-40B4-BE49-F238E27FC236}">
                <a16:creationId xmlns:a16="http://schemas.microsoft.com/office/drawing/2014/main" id="{00000000-0008-0000-0000-000074010000}"/>
              </a:ext>
            </a:extLst>
          </xdr:cNvPr>
          <xdr:cNvSpPr/>
        </xdr:nvSpPr>
        <xdr:spPr>
          <a:xfrm rot="15752226">
            <a:off x="21821775" y="7128510"/>
            <a:ext cx="285750" cy="228600"/>
          </a:xfrm>
          <a:prstGeom prst="arc">
            <a:avLst/>
          </a:prstGeom>
          <a:ln>
            <a:solidFill>
              <a:schemeClr val="tx1">
                <a:lumMod val="95000"/>
                <a:lumOff val="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378" name="Rettangolo 377">
            <a:extLst>
              <a:ext uri="{FF2B5EF4-FFF2-40B4-BE49-F238E27FC236}">
                <a16:creationId xmlns:a16="http://schemas.microsoft.com/office/drawing/2014/main" id="{00000000-0008-0000-0000-00007A010000}"/>
              </a:ext>
            </a:extLst>
          </xdr:cNvPr>
          <xdr:cNvSpPr/>
        </xdr:nvSpPr>
        <xdr:spPr>
          <a:xfrm>
            <a:off x="19421429" y="6246614"/>
            <a:ext cx="306495" cy="33809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it-IT" sz="1200"/>
          </a:p>
        </xdr:txBody>
      </xdr:sp>
      <xdr:cxnSp macro="">
        <xdr:nvCxnSpPr>
          <xdr:cNvPr id="386" name="Connettore diritto 385">
            <a:extLst>
              <a:ext uri="{FF2B5EF4-FFF2-40B4-BE49-F238E27FC236}">
                <a16:creationId xmlns:a16="http://schemas.microsoft.com/office/drawing/2014/main" id="{00000000-0008-0000-0000-000082010000}"/>
              </a:ext>
            </a:extLst>
          </xdr:cNvPr>
          <xdr:cNvCxnSpPr/>
        </xdr:nvCxnSpPr>
        <xdr:spPr>
          <a:xfrm>
            <a:off x="17514561" y="4799017"/>
            <a:ext cx="4735838" cy="1583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7" name="Connettore diritto 386">
            <a:extLst>
              <a:ext uri="{FF2B5EF4-FFF2-40B4-BE49-F238E27FC236}">
                <a16:creationId xmlns:a16="http://schemas.microsoft.com/office/drawing/2014/main" id="{00000000-0008-0000-0000-000083010000}"/>
              </a:ext>
            </a:extLst>
          </xdr:cNvPr>
          <xdr:cNvCxnSpPr>
            <a:cxnSpLocks/>
          </xdr:cNvCxnSpPr>
        </xdr:nvCxnSpPr>
        <xdr:spPr>
          <a:xfrm flipH="1">
            <a:off x="19821525" y="5724525"/>
            <a:ext cx="1112581" cy="0"/>
          </a:xfrm>
          <a:prstGeom prst="line">
            <a:avLst/>
          </a:prstGeom>
          <a:ln w="6350">
            <a:solidFill>
              <a:schemeClr val="bg2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236244</xdr:colOff>
      <xdr:row>44</xdr:row>
      <xdr:rowOff>47625</xdr:rowOff>
    </xdr:from>
    <xdr:to>
      <xdr:col>16</xdr:col>
      <xdr:colOff>419100</xdr:colOff>
      <xdr:row>48</xdr:row>
      <xdr:rowOff>99498</xdr:rowOff>
    </xdr:to>
    <xdr:cxnSp macro="">
      <xdr:nvCxnSpPr>
        <xdr:cNvPr id="397" name="Connettore diritto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CxnSpPr/>
      </xdr:nvCxnSpPr>
      <xdr:spPr>
        <a:xfrm flipV="1">
          <a:off x="12199644" y="8572500"/>
          <a:ext cx="792456" cy="813873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240323</xdr:colOff>
      <xdr:row>48</xdr:row>
      <xdr:rowOff>123825</xdr:rowOff>
    </xdr:from>
    <xdr:to>
      <xdr:col>15</xdr:col>
      <xdr:colOff>304800</xdr:colOff>
      <xdr:row>49</xdr:row>
      <xdr:rowOff>9525</xdr:rowOff>
    </xdr:to>
    <xdr:cxnSp macro="">
      <xdr:nvCxnSpPr>
        <xdr:cNvPr id="179" name="Connettore 2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/>
        </xdr:cNvCxnSpPr>
      </xdr:nvCxnSpPr>
      <xdr:spPr>
        <a:xfrm>
          <a:off x="12203723" y="9410700"/>
          <a:ext cx="64477" cy="76200"/>
        </a:xfrm>
        <a:prstGeom prst="straightConnector1">
          <a:avLst/>
        </a:prstGeom>
        <a:ln w="15875">
          <a:solidFill>
            <a:srgbClr val="00B05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333375</xdr:colOff>
      <xdr:row>51</xdr:row>
      <xdr:rowOff>85725</xdr:rowOff>
    </xdr:from>
    <xdr:to>
      <xdr:col>14</xdr:col>
      <xdr:colOff>483577</xdr:colOff>
      <xdr:row>52</xdr:row>
      <xdr:rowOff>38100</xdr:rowOff>
    </xdr:to>
    <xdr:cxnSp macro="">
      <xdr:nvCxnSpPr>
        <xdr:cNvPr id="410" name="Connettore 2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CxnSpPr>
          <a:cxnSpLocks/>
        </xdr:cNvCxnSpPr>
      </xdr:nvCxnSpPr>
      <xdr:spPr>
        <a:xfrm>
          <a:off x="11687175" y="9944100"/>
          <a:ext cx="150202" cy="142875"/>
        </a:xfrm>
        <a:prstGeom prst="straightConnector1">
          <a:avLst/>
        </a:prstGeom>
        <a:ln w="15875">
          <a:solidFill>
            <a:srgbClr val="00B05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504825</xdr:colOff>
      <xdr:row>45</xdr:row>
      <xdr:rowOff>142880</xdr:rowOff>
    </xdr:from>
    <xdr:to>
      <xdr:col>16</xdr:col>
      <xdr:colOff>152400</xdr:colOff>
      <xdr:row>52</xdr:row>
      <xdr:rowOff>47625</xdr:rowOff>
    </xdr:to>
    <xdr:cxnSp macro="">
      <xdr:nvCxnSpPr>
        <xdr:cNvPr id="173" name="Connettore diritto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/>
      </xdr:nvCxnSpPr>
      <xdr:spPr>
        <a:xfrm flipV="1">
          <a:off x="11858625" y="8858255"/>
          <a:ext cx="866775" cy="1238245"/>
        </a:xfrm>
        <a:prstGeom prst="line">
          <a:avLst/>
        </a:prstGeom>
        <a:ln>
          <a:solidFill>
            <a:srgbClr val="33CC33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523875</xdr:colOff>
      <xdr:row>47</xdr:row>
      <xdr:rowOff>47630</xdr:rowOff>
    </xdr:from>
    <xdr:to>
      <xdr:col>15</xdr:col>
      <xdr:colOff>476250</xdr:colOff>
      <xdr:row>60</xdr:row>
      <xdr:rowOff>85725</xdr:rowOff>
    </xdr:to>
    <xdr:cxnSp macro="">
      <xdr:nvCxnSpPr>
        <xdr:cNvPr id="183" name="Connettore diritto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xfrm flipV="1">
          <a:off x="10868025" y="9144005"/>
          <a:ext cx="1571625" cy="2514595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542925</xdr:colOff>
      <xdr:row>52</xdr:row>
      <xdr:rowOff>66675</xdr:rowOff>
    </xdr:from>
    <xdr:to>
      <xdr:col>14</xdr:col>
      <xdr:colOff>476250</xdr:colOff>
      <xdr:row>60</xdr:row>
      <xdr:rowOff>76200</xdr:rowOff>
    </xdr:to>
    <xdr:cxnSp macro="">
      <xdr:nvCxnSpPr>
        <xdr:cNvPr id="420" name="Connettore 2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CxnSpPr>
          <a:cxnSpLocks/>
        </xdr:cNvCxnSpPr>
      </xdr:nvCxnSpPr>
      <xdr:spPr>
        <a:xfrm flipV="1">
          <a:off x="10887075" y="10115550"/>
          <a:ext cx="942975" cy="1533525"/>
        </a:xfrm>
        <a:prstGeom prst="straightConnector1">
          <a:avLst/>
        </a:prstGeom>
        <a:ln w="15875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495300</xdr:colOff>
      <xdr:row>49</xdr:row>
      <xdr:rowOff>28575</xdr:rowOff>
    </xdr:from>
    <xdr:to>
      <xdr:col>15</xdr:col>
      <xdr:colOff>323850</xdr:colOff>
      <xdr:row>52</xdr:row>
      <xdr:rowOff>47625</xdr:rowOff>
    </xdr:to>
    <xdr:cxnSp macro="">
      <xdr:nvCxnSpPr>
        <xdr:cNvPr id="424" name="Connettore 2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CxnSpPr>
          <a:cxnSpLocks/>
        </xdr:cNvCxnSpPr>
      </xdr:nvCxnSpPr>
      <xdr:spPr>
        <a:xfrm flipV="1">
          <a:off x="11849100" y="9505950"/>
          <a:ext cx="438150" cy="590550"/>
        </a:xfrm>
        <a:prstGeom prst="straightConnector1">
          <a:avLst/>
        </a:prstGeom>
        <a:ln w="15875">
          <a:solidFill>
            <a:srgbClr val="00B05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37142</xdr:colOff>
      <xdr:row>50</xdr:row>
      <xdr:rowOff>22248</xdr:rowOff>
    </xdr:from>
    <xdr:to>
      <xdr:col>14</xdr:col>
      <xdr:colOff>435010</xdr:colOff>
      <xdr:row>51</xdr:row>
      <xdr:rowOff>111953</xdr:rowOff>
    </xdr:to>
    <xdr:sp macro="" textlink="">
      <xdr:nvSpPr>
        <xdr:cNvPr id="430" name="CasellaDiTesto 115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11390942" y="9690123"/>
          <a:ext cx="397868" cy="2802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200"/>
            <a:t>M</a:t>
          </a:r>
        </a:p>
      </xdr:txBody>
    </xdr:sp>
    <xdr:clientData/>
  </xdr:twoCellAnchor>
  <xdr:twoCellAnchor>
    <xdr:from>
      <xdr:col>12</xdr:col>
      <xdr:colOff>1400175</xdr:colOff>
      <xdr:row>56</xdr:row>
      <xdr:rowOff>180369</xdr:rowOff>
    </xdr:from>
    <xdr:to>
      <xdr:col>13</xdr:col>
      <xdr:colOff>121643</xdr:colOff>
      <xdr:row>58</xdr:row>
      <xdr:rowOff>79574</xdr:rowOff>
    </xdr:to>
    <xdr:sp macro="" textlink="">
      <xdr:nvSpPr>
        <xdr:cNvPr id="431" name="CasellaDiTesto 116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10067925" y="10991244"/>
          <a:ext cx="397868" cy="2802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200"/>
            <a:t>N</a:t>
          </a:r>
        </a:p>
      </xdr:txBody>
    </xdr:sp>
    <xdr:clientData/>
  </xdr:twoCellAnchor>
  <xdr:twoCellAnchor>
    <xdr:from>
      <xdr:col>14</xdr:col>
      <xdr:colOff>570167</xdr:colOff>
      <xdr:row>47</xdr:row>
      <xdr:rowOff>85725</xdr:rowOff>
    </xdr:from>
    <xdr:to>
      <xdr:col>15</xdr:col>
      <xdr:colOff>358435</xdr:colOff>
      <xdr:row>48</xdr:row>
      <xdr:rowOff>175430</xdr:rowOff>
    </xdr:to>
    <xdr:sp macro="" textlink="">
      <xdr:nvSpPr>
        <xdr:cNvPr id="432" name="CasellaDiTesto 117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11923967" y="9182100"/>
          <a:ext cx="397868" cy="28020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200"/>
            <a:t>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1476375</xdr:colOff>
      <xdr:row>1</xdr:row>
      <xdr:rowOff>176893</xdr:rowOff>
    </xdr:from>
    <xdr:to>
      <xdr:col>26</xdr:col>
      <xdr:colOff>221598</xdr:colOff>
      <xdr:row>23</xdr:row>
      <xdr:rowOff>149678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96625" y="367393"/>
          <a:ext cx="9086652" cy="4245428"/>
        </a:xfrm>
        <a:prstGeom prst="rect">
          <a:avLst/>
        </a:prstGeom>
      </xdr:spPr>
    </xdr:pic>
    <xdr:clientData/>
  </xdr:twoCellAnchor>
  <xdr:twoCellAnchor>
    <xdr:from>
      <xdr:col>16</xdr:col>
      <xdr:colOff>58512</xdr:colOff>
      <xdr:row>5</xdr:row>
      <xdr:rowOff>110219</xdr:rowOff>
    </xdr:from>
    <xdr:to>
      <xdr:col>23</xdr:col>
      <xdr:colOff>544287</xdr:colOff>
      <xdr:row>5</xdr:row>
      <xdr:rowOff>118673</xdr:rowOff>
    </xdr:to>
    <xdr:cxnSp macro="">
      <xdr:nvCxnSpPr>
        <xdr:cNvPr id="3" name="Connettore dirit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13134976" y="1062719"/>
          <a:ext cx="4772025" cy="8454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174444</xdr:colOff>
      <xdr:row>5</xdr:row>
      <xdr:rowOff>122465</xdr:rowOff>
    </xdr:from>
    <xdr:to>
      <xdr:col>18</xdr:col>
      <xdr:colOff>176893</xdr:colOff>
      <xdr:row>7</xdr:row>
      <xdr:rowOff>44904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cxnSpLocks/>
        </xdr:cNvCxnSpPr>
      </xdr:nvCxnSpPr>
      <xdr:spPr>
        <a:xfrm flipH="1">
          <a:off x="14475551" y="1074965"/>
          <a:ext cx="2449" cy="303439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137432</xdr:colOff>
      <xdr:row>5</xdr:row>
      <xdr:rowOff>144235</xdr:rowOff>
    </xdr:from>
    <xdr:to>
      <xdr:col>18</xdr:col>
      <xdr:colOff>559253</xdr:colOff>
      <xdr:row>7</xdr:row>
      <xdr:rowOff>27795</xdr:rowOff>
    </xdr:to>
    <xdr:sp macro="" textlink="">
      <xdr:nvSpPr>
        <xdr:cNvPr id="5" name="Rettango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438539" y="1096735"/>
          <a:ext cx="421821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hKo</a:t>
          </a:r>
        </a:p>
      </xdr:txBody>
    </xdr:sp>
    <xdr:clientData/>
  </xdr:twoCellAnchor>
  <xdr:twoCellAnchor>
    <xdr:from>
      <xdr:col>24</xdr:col>
      <xdr:colOff>40822</xdr:colOff>
      <xdr:row>4</xdr:row>
      <xdr:rowOff>27214</xdr:rowOff>
    </xdr:from>
    <xdr:to>
      <xdr:col>25</xdr:col>
      <xdr:colOff>190501</xdr:colOff>
      <xdr:row>5</xdr:row>
      <xdr:rowOff>101274</xdr:rowOff>
    </xdr:to>
    <xdr:sp macro="" textlink="">
      <xdr:nvSpPr>
        <xdr:cNvPr id="6" name="Rettango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8015858" y="789214"/>
          <a:ext cx="762000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pcir olio</a:t>
          </a:r>
        </a:p>
      </xdr:txBody>
    </xdr:sp>
    <xdr:clientData/>
  </xdr:twoCellAnchor>
  <xdr:twoCellAnchor>
    <xdr:from>
      <xdr:col>19</xdr:col>
      <xdr:colOff>91167</xdr:colOff>
      <xdr:row>6</xdr:row>
      <xdr:rowOff>107498</xdr:rowOff>
    </xdr:from>
    <xdr:to>
      <xdr:col>24</xdr:col>
      <xdr:colOff>285750</xdr:colOff>
      <xdr:row>6</xdr:row>
      <xdr:rowOff>108857</xdr:rowOff>
    </xdr:to>
    <xdr:cxnSp macro="">
      <xdr:nvCxnSpPr>
        <xdr:cNvPr id="7" name="Connettore dirit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5004596" y="1250498"/>
          <a:ext cx="3256190" cy="1359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306161</xdr:colOff>
      <xdr:row>5</xdr:row>
      <xdr:rowOff>155121</xdr:rowOff>
    </xdr:from>
    <xdr:to>
      <xdr:col>26</xdr:col>
      <xdr:colOff>355147</xdr:colOff>
      <xdr:row>7</xdr:row>
      <xdr:rowOff>38681</xdr:rowOff>
    </xdr:to>
    <xdr:sp macro="" textlink="">
      <xdr:nvSpPr>
        <xdr:cNvPr id="8" name="Rettango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8281197" y="1107621"/>
          <a:ext cx="1273629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solidFill>
                <a:srgbClr val="FF0000"/>
              </a:solidFill>
            </a:rPr>
            <a:t>pcir w</a:t>
          </a:r>
        </a:p>
      </xdr:txBody>
    </xdr:sp>
    <xdr:clientData/>
  </xdr:twoCellAnchor>
  <xdr:twoCellAnchor>
    <xdr:from>
      <xdr:col>20</xdr:col>
      <xdr:colOff>517071</xdr:colOff>
      <xdr:row>5</xdr:row>
      <xdr:rowOff>96611</xdr:rowOff>
    </xdr:from>
    <xdr:to>
      <xdr:col>20</xdr:col>
      <xdr:colOff>518434</xdr:colOff>
      <xdr:row>9</xdr:row>
      <xdr:rowOff>163286</xdr:rowOff>
    </xdr:to>
    <xdr:cxnSp macro="">
      <xdr:nvCxnSpPr>
        <xdr:cNvPr id="9" name="Connettore 2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cxnSpLocks/>
        </xdr:cNvCxnSpPr>
      </xdr:nvCxnSpPr>
      <xdr:spPr>
        <a:xfrm flipH="1">
          <a:off x="16614321" y="1049111"/>
          <a:ext cx="1363" cy="855889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119742</xdr:colOff>
      <xdr:row>8</xdr:row>
      <xdr:rowOff>13608</xdr:rowOff>
    </xdr:from>
    <xdr:to>
      <xdr:col>21</xdr:col>
      <xdr:colOff>31296</xdr:colOff>
      <xdr:row>9</xdr:row>
      <xdr:rowOff>60454</xdr:rowOff>
    </xdr:to>
    <xdr:sp macro="" textlink="">
      <xdr:nvSpPr>
        <xdr:cNvPr id="10" name="Rettango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6407492" y="1537608"/>
          <a:ext cx="523875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hMo</a:t>
          </a:r>
        </a:p>
      </xdr:txBody>
    </xdr:sp>
    <xdr:clientData/>
  </xdr:twoCellAnchor>
  <xdr:twoCellAnchor>
    <xdr:from>
      <xdr:col>6</xdr:col>
      <xdr:colOff>447675</xdr:colOff>
      <xdr:row>33</xdr:row>
      <xdr:rowOff>0</xdr:rowOff>
    </xdr:from>
    <xdr:to>
      <xdr:col>9</xdr:col>
      <xdr:colOff>342900</xdr:colOff>
      <xdr:row>42</xdr:row>
      <xdr:rowOff>152369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6230711" y="6368143"/>
          <a:ext cx="1895475" cy="1921297"/>
          <a:chOff x="5810250" y="5172075"/>
          <a:chExt cx="1724025" cy="1895444"/>
        </a:xfrm>
      </xdr:grpSpPr>
      <xdr:grpSp>
        <xdr:nvGrpSpPr>
          <xdr:cNvPr id="12" name="Grupp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GrpSpPr/>
        </xdr:nvGrpSpPr>
        <xdr:grpSpPr>
          <a:xfrm>
            <a:off x="5810250" y="5172075"/>
            <a:ext cx="1724025" cy="1895444"/>
            <a:chOff x="8286750" y="4105275"/>
            <a:chExt cx="1724025" cy="1895444"/>
          </a:xfrm>
        </xdr:grpSpPr>
        <xdr:sp macro="" textlink="">
          <xdr:nvSpPr>
            <xdr:cNvPr id="16" name="Connettore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SpPr/>
          </xdr:nvSpPr>
          <xdr:spPr>
            <a:xfrm>
              <a:off x="8286750" y="4381500"/>
              <a:ext cx="1244205" cy="1244204"/>
            </a:xfrm>
            <a:prstGeom prst="flowChartConnector">
              <a:avLst/>
            </a:prstGeom>
            <a:solidFill>
              <a:schemeClr val="accent1">
                <a:lumMod val="60000"/>
                <a:lumOff val="40000"/>
              </a:schemeClr>
            </a:solidFill>
            <a:ln w="19050">
              <a:solidFill>
                <a:schemeClr val="bg2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sp macro="" textlink="">
          <xdr:nvSpPr>
            <xdr:cNvPr id="17" name="Rettangolo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/>
          </xdr:nvSpPr>
          <xdr:spPr>
            <a:xfrm rot="19203974" flipH="1">
              <a:off x="8289746" y="4432751"/>
              <a:ext cx="699135" cy="1567968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/>
            </a:p>
          </xdr:txBody>
        </xdr:sp>
        <xdr:cxnSp macro="">
          <xdr:nvCxnSpPr>
            <xdr:cNvPr id="18" name="Connettore 2 17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>
              <a:cxnSpLocks/>
            </xdr:cNvCxnSpPr>
          </xdr:nvCxnSpPr>
          <xdr:spPr>
            <a:xfrm flipH="1">
              <a:off x="8686800" y="5257800"/>
              <a:ext cx="447676" cy="352425"/>
            </a:xfrm>
            <a:prstGeom prst="straightConnector1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" name="Connettore 2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CxnSpPr>
              <a:cxnSpLocks/>
            </xdr:cNvCxnSpPr>
          </xdr:nvCxnSpPr>
          <xdr:spPr>
            <a:xfrm flipV="1">
              <a:off x="9372601" y="4229100"/>
              <a:ext cx="638174" cy="323851"/>
            </a:xfrm>
            <a:prstGeom prst="straightConnector1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0" name="Rettangolo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9448800" y="4105275"/>
              <a:ext cx="523875" cy="27206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100">
                  <a:latin typeface="Symbol" panose="05050102010706020507" pitchFamily="18" charset="2"/>
                </a:rPr>
                <a:t>P</a:t>
              </a:r>
              <a:r>
                <a:rPr lang="it-IT" sz="1100"/>
                <a:t>0</a:t>
              </a:r>
            </a:p>
          </xdr:txBody>
        </xdr:sp>
        <xdr:sp macro="" textlink="">
          <xdr:nvSpPr>
            <xdr:cNvPr id="21" name="Rettangolo 20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SpPr/>
          </xdr:nvSpPr>
          <xdr:spPr>
            <a:xfrm>
              <a:off x="8763000" y="5467350"/>
              <a:ext cx="523875" cy="272062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100">
                  <a:latin typeface="Symbol" panose="05050102010706020507" pitchFamily="18" charset="2"/>
                </a:rPr>
                <a:t>P</a:t>
              </a:r>
              <a:r>
                <a:rPr lang="it-IT" sz="1100">
                  <a:latin typeface="+mn-lt"/>
                </a:rPr>
                <a:t>1</a:t>
              </a:r>
              <a:endParaRPr lang="it-IT" sz="1100"/>
            </a:p>
          </xdr:txBody>
        </xdr:sp>
      </xdr:grpSp>
      <xdr:grpSp>
        <xdr:nvGrpSpPr>
          <xdr:cNvPr id="13" name="Grupp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GrpSpPr/>
        </xdr:nvGrpSpPr>
        <xdr:grpSpPr>
          <a:xfrm>
            <a:off x="6496050" y="5905500"/>
            <a:ext cx="523875" cy="371475"/>
            <a:chOff x="7705725" y="5791200"/>
            <a:chExt cx="523875" cy="371475"/>
          </a:xfrm>
        </xdr:grpSpPr>
        <xdr:cxnSp macro="">
          <xdr:nvCxnSpPr>
            <xdr:cNvPr id="14" name="Connettore 2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CxnSpPr>
              <a:cxnSpLocks/>
            </xdr:cNvCxnSpPr>
          </xdr:nvCxnSpPr>
          <xdr:spPr>
            <a:xfrm flipH="1" flipV="1">
              <a:off x="7720965" y="5810250"/>
              <a:ext cx="3810" cy="352425"/>
            </a:xfrm>
            <a:prstGeom prst="straightConnector1">
              <a:avLst/>
            </a:prstGeom>
            <a:ln>
              <a:solidFill>
                <a:schemeClr val="tx1">
                  <a:lumMod val="75000"/>
                  <a:lumOff val="25000"/>
                </a:schemeClr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5" name="Rettangolo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SpPr/>
          </xdr:nvSpPr>
          <xdr:spPr>
            <a:xfrm>
              <a:off x="7705725" y="5791200"/>
              <a:ext cx="523875" cy="26456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100"/>
                <a:t>G</a:t>
              </a:r>
            </a:p>
          </xdr:txBody>
        </xdr:sp>
      </xdr:grpSp>
    </xdr:grpSp>
    <xdr:clientData/>
  </xdr:twoCellAnchor>
  <xdr:twoCellAnchor>
    <xdr:from>
      <xdr:col>3</xdr:col>
      <xdr:colOff>495300</xdr:colOff>
      <xdr:row>35</xdr:row>
      <xdr:rowOff>142875</xdr:rowOff>
    </xdr:from>
    <xdr:to>
      <xdr:col>5</xdr:col>
      <xdr:colOff>190500</xdr:colOff>
      <xdr:row>38</xdr:row>
      <xdr:rowOff>161925</xdr:rowOff>
    </xdr:to>
    <xdr:cxnSp macro="">
      <xdr:nvCxnSpPr>
        <xdr:cNvPr id="22" name="Connettore 2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>
          <a:cxnSpLocks/>
        </xdr:cNvCxnSpPr>
      </xdr:nvCxnSpPr>
      <xdr:spPr>
        <a:xfrm flipH="1">
          <a:off x="3743325" y="6353175"/>
          <a:ext cx="1009650" cy="619125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36</xdr:row>
      <xdr:rowOff>76200</xdr:rowOff>
    </xdr:from>
    <xdr:to>
      <xdr:col>4</xdr:col>
      <xdr:colOff>552450</xdr:colOff>
      <xdr:row>37</xdr:row>
      <xdr:rowOff>157762</xdr:rowOff>
    </xdr:to>
    <xdr:sp macro="" textlink="">
      <xdr:nvSpPr>
        <xdr:cNvPr id="23" name="Rettangol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886200" y="6505575"/>
          <a:ext cx="523875" cy="27206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1100">
              <a:latin typeface="+mn-lt"/>
            </a:rPr>
            <a:t>1</a:t>
          </a:r>
          <a:endParaRPr lang="it-IT" sz="1100"/>
        </a:p>
      </xdr:txBody>
    </xdr:sp>
    <xdr:clientData/>
  </xdr:twoCellAnchor>
  <xdr:twoCellAnchor>
    <xdr:from>
      <xdr:col>5</xdr:col>
      <xdr:colOff>171450</xdr:colOff>
      <xdr:row>35</xdr:row>
      <xdr:rowOff>133350</xdr:rowOff>
    </xdr:from>
    <xdr:to>
      <xdr:col>6</xdr:col>
      <xdr:colOff>85725</xdr:colOff>
      <xdr:row>37</xdr:row>
      <xdr:rowOff>95250</xdr:rowOff>
    </xdr:to>
    <xdr:grpSp>
      <xdr:nvGrpSpPr>
        <xdr:cNvPr id="24" name="Grupp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5342164" y="6909707"/>
          <a:ext cx="526597" cy="370114"/>
          <a:chOff x="7705725" y="5791200"/>
          <a:chExt cx="523875" cy="371475"/>
        </a:xfrm>
      </xdr:grpSpPr>
      <xdr:cxnSp macro="">
        <xdr:nvCxnSpPr>
          <xdr:cNvPr id="25" name="Connettore 2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>
            <a:cxnSpLocks/>
          </xdr:cNvCxnSpPr>
        </xdr:nvCxnSpPr>
        <xdr:spPr>
          <a:xfrm flipH="1" flipV="1">
            <a:off x="7720965" y="5810250"/>
            <a:ext cx="3810" cy="352425"/>
          </a:xfrm>
          <a:prstGeom prst="straightConnector1">
            <a:avLst/>
          </a:prstGeom>
          <a:ln>
            <a:solidFill>
              <a:schemeClr val="tx1">
                <a:lumMod val="75000"/>
                <a:lumOff val="25000"/>
              </a:schemeClr>
            </a:solidFill>
            <a:headEnd type="triangl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Rettangolo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7705725" y="5791200"/>
            <a:ext cx="523875" cy="26456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100"/>
              <a:t>G</a:t>
            </a:r>
          </a:p>
        </xdr:txBody>
      </xdr:sp>
    </xdr:grpSp>
    <xdr:clientData/>
  </xdr:twoCellAnchor>
  <xdr:twoCellAnchor>
    <xdr:from>
      <xdr:col>3</xdr:col>
      <xdr:colOff>523875</xdr:colOff>
      <xdr:row>37</xdr:row>
      <xdr:rowOff>104775</xdr:rowOff>
    </xdr:from>
    <xdr:to>
      <xdr:col>5</xdr:col>
      <xdr:colOff>200025</xdr:colOff>
      <xdr:row>38</xdr:row>
      <xdr:rowOff>171451</xdr:rowOff>
    </xdr:to>
    <xdr:cxnSp macro="">
      <xdr:nvCxnSpPr>
        <xdr:cNvPr id="27" name="Connettore 2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cxnSpLocks/>
        </xdr:cNvCxnSpPr>
      </xdr:nvCxnSpPr>
      <xdr:spPr>
        <a:xfrm flipH="1">
          <a:off x="3771900" y="6724650"/>
          <a:ext cx="990600" cy="257176"/>
        </a:xfrm>
        <a:prstGeom prst="straightConnector1">
          <a:avLst/>
        </a:prstGeom>
        <a:ln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36</xdr:row>
      <xdr:rowOff>161925</xdr:rowOff>
    </xdr:from>
    <xdr:to>
      <xdr:col>5</xdr:col>
      <xdr:colOff>266700</xdr:colOff>
      <xdr:row>38</xdr:row>
      <xdr:rowOff>45485</xdr:rowOff>
    </xdr:to>
    <xdr:sp macro="" textlink="">
      <xdr:nvSpPr>
        <xdr:cNvPr id="28" name="Rettangol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210050" y="6591300"/>
          <a:ext cx="619125" cy="26456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solidFill>
                <a:srgbClr val="FF0000"/>
              </a:solidFill>
            </a:rPr>
            <a:t>S</a:t>
          </a:r>
        </a:p>
      </xdr:txBody>
    </xdr:sp>
    <xdr:clientData/>
  </xdr:twoCellAnchor>
  <xdr:twoCellAnchor>
    <xdr:from>
      <xdr:col>3</xdr:col>
      <xdr:colOff>514350</xdr:colOff>
      <xdr:row>38</xdr:row>
      <xdr:rowOff>171450</xdr:rowOff>
    </xdr:from>
    <xdr:to>
      <xdr:col>5</xdr:col>
      <xdr:colOff>209550</xdr:colOff>
      <xdr:row>38</xdr:row>
      <xdr:rowOff>180976</xdr:rowOff>
    </xdr:to>
    <xdr:cxnSp macro="">
      <xdr:nvCxnSpPr>
        <xdr:cNvPr id="29" name="Connettore 2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>
          <a:cxnSpLocks/>
        </xdr:cNvCxnSpPr>
      </xdr:nvCxnSpPr>
      <xdr:spPr>
        <a:xfrm flipH="1">
          <a:off x="3762375" y="6981825"/>
          <a:ext cx="1009650" cy="9526"/>
        </a:xfrm>
        <a:prstGeom prst="straightConnector1">
          <a:avLst/>
        </a:prstGeom>
        <a:ln>
          <a:solidFill>
            <a:srgbClr val="FF0000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219075</xdr:colOff>
      <xdr:row>37</xdr:row>
      <xdr:rowOff>95250</xdr:rowOff>
    </xdr:from>
    <xdr:to>
      <xdr:col>5</xdr:col>
      <xdr:colOff>228600</xdr:colOff>
      <xdr:row>39</xdr:row>
      <xdr:rowOff>19051</xdr:rowOff>
    </xdr:to>
    <xdr:cxnSp macro="">
      <xdr:nvCxnSpPr>
        <xdr:cNvPr id="30" name="Connettore 2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>
          <a:cxnSpLocks/>
        </xdr:cNvCxnSpPr>
      </xdr:nvCxnSpPr>
      <xdr:spPr>
        <a:xfrm flipH="1">
          <a:off x="4781550" y="6715125"/>
          <a:ext cx="9525" cy="304801"/>
        </a:xfrm>
        <a:prstGeom prst="straightConnector1">
          <a:avLst/>
        </a:prstGeom>
        <a:ln>
          <a:solidFill>
            <a:srgbClr val="FF0000"/>
          </a:solidFill>
          <a:prstDash val="dash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323850</xdr:colOff>
      <xdr:row>38</xdr:row>
      <xdr:rowOff>152400</xdr:rowOff>
    </xdr:from>
    <xdr:to>
      <xdr:col>5</xdr:col>
      <xdr:colOff>238125</xdr:colOff>
      <xdr:row>40</xdr:row>
      <xdr:rowOff>35960</xdr:rowOff>
    </xdr:to>
    <xdr:sp macro="" textlink="">
      <xdr:nvSpPr>
        <xdr:cNvPr id="31" name="Rettangol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181475" y="6962775"/>
          <a:ext cx="619125" cy="26456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solidFill>
                <a:srgbClr val="FF0000"/>
              </a:solidFill>
            </a:rPr>
            <a:t>So</a:t>
          </a:r>
        </a:p>
      </xdr:txBody>
    </xdr:sp>
    <xdr:clientData/>
  </xdr:twoCellAnchor>
  <xdr:twoCellAnchor>
    <xdr:from>
      <xdr:col>5</xdr:col>
      <xdr:colOff>228600</xdr:colOff>
      <xdr:row>37</xdr:row>
      <xdr:rowOff>114300</xdr:rowOff>
    </xdr:from>
    <xdr:to>
      <xdr:col>6</xdr:col>
      <xdr:colOff>142875</xdr:colOff>
      <xdr:row>38</xdr:row>
      <xdr:rowOff>188360</xdr:rowOff>
    </xdr:to>
    <xdr:sp macro="" textlink="">
      <xdr:nvSpPr>
        <xdr:cNvPr id="32" name="Rettangolo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4791075" y="6734175"/>
          <a:ext cx="523875" cy="264560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solidFill>
                <a:srgbClr val="FF0000"/>
              </a:solidFill>
            </a:rPr>
            <a:t>Sv</a:t>
          </a:r>
        </a:p>
      </xdr:txBody>
    </xdr:sp>
    <xdr:clientData/>
  </xdr:twoCellAnchor>
  <xdr:twoCellAnchor>
    <xdr:from>
      <xdr:col>3</xdr:col>
      <xdr:colOff>514350</xdr:colOff>
      <xdr:row>35</xdr:row>
      <xdr:rowOff>152400</xdr:rowOff>
    </xdr:from>
    <xdr:to>
      <xdr:col>5</xdr:col>
      <xdr:colOff>152401</xdr:colOff>
      <xdr:row>35</xdr:row>
      <xdr:rowOff>161925</xdr:rowOff>
    </xdr:to>
    <xdr:cxnSp macro="">
      <xdr:nvCxnSpPr>
        <xdr:cNvPr id="33" name="Connettore 2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>
          <a:cxnSpLocks/>
        </xdr:cNvCxnSpPr>
      </xdr:nvCxnSpPr>
      <xdr:spPr>
        <a:xfrm flipH="1">
          <a:off x="3762375" y="6362700"/>
          <a:ext cx="952501" cy="9525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prstDash val="dashDot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485778</xdr:colOff>
      <xdr:row>35</xdr:row>
      <xdr:rowOff>161925</xdr:rowOff>
    </xdr:from>
    <xdr:to>
      <xdr:col>3</xdr:col>
      <xdr:colOff>495300</xdr:colOff>
      <xdr:row>38</xdr:row>
      <xdr:rowOff>171450</xdr:rowOff>
    </xdr:to>
    <xdr:cxnSp macro="">
      <xdr:nvCxnSpPr>
        <xdr:cNvPr id="34" name="Connettore 2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CxnSpPr>
          <a:cxnSpLocks/>
        </xdr:cNvCxnSpPr>
      </xdr:nvCxnSpPr>
      <xdr:spPr>
        <a:xfrm>
          <a:off x="3733803" y="6372225"/>
          <a:ext cx="9522" cy="609600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prstDash val="dashDot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</xdr:colOff>
      <xdr:row>34</xdr:row>
      <xdr:rowOff>47625</xdr:rowOff>
    </xdr:from>
    <xdr:to>
      <xdr:col>4</xdr:col>
      <xdr:colOff>581025</xdr:colOff>
      <xdr:row>35</xdr:row>
      <xdr:rowOff>129187</xdr:rowOff>
    </xdr:to>
    <xdr:sp macro="" textlink="">
      <xdr:nvSpPr>
        <xdr:cNvPr id="35" name="Rettangolo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914775" y="6067425"/>
          <a:ext cx="523875" cy="27206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1100">
              <a:latin typeface="+mn-lt"/>
            </a:rPr>
            <a:t>1o</a:t>
          </a:r>
          <a:endParaRPr lang="it-IT" sz="1100"/>
        </a:p>
      </xdr:txBody>
    </xdr:sp>
    <xdr:clientData/>
  </xdr:twoCellAnchor>
  <xdr:twoCellAnchor>
    <xdr:from>
      <xdr:col>3</xdr:col>
      <xdr:colOff>85725</xdr:colOff>
      <xdr:row>36</xdr:row>
      <xdr:rowOff>66675</xdr:rowOff>
    </xdr:from>
    <xdr:to>
      <xdr:col>4</xdr:col>
      <xdr:colOff>0</xdr:colOff>
      <xdr:row>37</xdr:row>
      <xdr:rowOff>148237</xdr:rowOff>
    </xdr:to>
    <xdr:sp macro="" textlink="">
      <xdr:nvSpPr>
        <xdr:cNvPr id="36" name="Rettangolo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3333750" y="6496050"/>
          <a:ext cx="523875" cy="272062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>
              <a:latin typeface="Symbol" panose="05050102010706020507" pitchFamily="18" charset="2"/>
            </a:rPr>
            <a:t>P</a:t>
          </a:r>
          <a:r>
            <a:rPr lang="it-IT" sz="1100">
              <a:latin typeface="+mn-lt"/>
            </a:rPr>
            <a:t>1v</a:t>
          </a:r>
          <a:endParaRPr lang="it-IT" sz="1100"/>
        </a:p>
      </xdr:txBody>
    </xdr:sp>
    <xdr:clientData/>
  </xdr:twoCellAnchor>
  <xdr:twoCellAnchor>
    <xdr:from>
      <xdr:col>21</xdr:col>
      <xdr:colOff>292555</xdr:colOff>
      <xdr:row>54</xdr:row>
      <xdr:rowOff>44904</xdr:rowOff>
    </xdr:from>
    <xdr:to>
      <xdr:col>24</xdr:col>
      <xdr:colOff>283029</xdr:colOff>
      <xdr:row>55</xdr:row>
      <xdr:rowOff>118964</xdr:rowOff>
    </xdr:to>
    <xdr:sp macro="" textlink="">
      <xdr:nvSpPr>
        <xdr:cNvPr id="38" name="Rettangolo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6430626" y="9896475"/>
          <a:ext cx="1827439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pcir olio</a:t>
          </a:r>
        </a:p>
      </xdr:txBody>
    </xdr:sp>
    <xdr:clientData/>
  </xdr:twoCellAnchor>
  <xdr:twoCellAnchor>
    <xdr:from>
      <xdr:col>21</xdr:col>
      <xdr:colOff>95250</xdr:colOff>
      <xdr:row>6</xdr:row>
      <xdr:rowOff>108857</xdr:rowOff>
    </xdr:from>
    <xdr:to>
      <xdr:col>21</xdr:col>
      <xdr:colOff>95250</xdr:colOff>
      <xdr:row>9</xdr:row>
      <xdr:rowOff>163287</xdr:rowOff>
    </xdr:to>
    <xdr:cxnSp macro="">
      <xdr:nvCxnSpPr>
        <xdr:cNvPr id="39" name="Connettore 2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cxnSpLocks/>
        </xdr:cNvCxnSpPr>
      </xdr:nvCxnSpPr>
      <xdr:spPr>
        <a:xfrm>
          <a:off x="16804821" y="1251857"/>
          <a:ext cx="0" cy="653144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54430</xdr:colOff>
      <xdr:row>7</xdr:row>
      <xdr:rowOff>178253</xdr:rowOff>
    </xdr:from>
    <xdr:to>
      <xdr:col>21</xdr:col>
      <xdr:colOff>578305</xdr:colOff>
      <xdr:row>9</xdr:row>
      <xdr:rowOff>34599</xdr:rowOff>
    </xdr:to>
    <xdr:sp macro="" textlink="">
      <xdr:nvSpPr>
        <xdr:cNvPr id="40" name="Rettangolo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6954501" y="1511753"/>
          <a:ext cx="523875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hMw</a:t>
          </a:r>
        </a:p>
      </xdr:txBody>
    </xdr:sp>
    <xdr:clientData/>
  </xdr:twoCellAnchor>
  <xdr:twoCellAnchor>
    <xdr:from>
      <xdr:col>14</xdr:col>
      <xdr:colOff>4082</xdr:colOff>
      <xdr:row>9</xdr:row>
      <xdr:rowOff>183696</xdr:rowOff>
    </xdr:from>
    <xdr:to>
      <xdr:col>14</xdr:col>
      <xdr:colOff>387804</xdr:colOff>
      <xdr:row>11</xdr:row>
      <xdr:rowOff>28472</xdr:rowOff>
    </xdr:to>
    <xdr:sp macro="" textlink="">
      <xdr:nvSpPr>
        <xdr:cNvPr id="42" name="Rettangolo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1855903" y="1925410"/>
          <a:ext cx="383722" cy="2802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200"/>
            <a:t>Q</a:t>
          </a:r>
        </a:p>
      </xdr:txBody>
    </xdr:sp>
    <xdr:clientData/>
  </xdr:twoCellAnchor>
  <xdr:twoCellAnchor>
    <xdr:from>
      <xdr:col>3</xdr:col>
      <xdr:colOff>266700</xdr:colOff>
      <xdr:row>45</xdr:row>
      <xdr:rowOff>180975</xdr:rowOff>
    </xdr:from>
    <xdr:to>
      <xdr:col>4</xdr:col>
      <xdr:colOff>609600</xdr:colOff>
      <xdr:row>45</xdr:row>
      <xdr:rowOff>180975</xdr:rowOff>
    </xdr:to>
    <xdr:cxnSp macro="">
      <xdr:nvCxnSpPr>
        <xdr:cNvPr id="44" name="Connettore 2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cxnSpLocks/>
        </xdr:cNvCxnSpPr>
      </xdr:nvCxnSpPr>
      <xdr:spPr>
        <a:xfrm flipH="1">
          <a:off x="3514725" y="8324850"/>
          <a:ext cx="952500" cy="0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419100</xdr:colOff>
      <xdr:row>43</xdr:row>
      <xdr:rowOff>57150</xdr:rowOff>
    </xdr:from>
    <xdr:to>
      <xdr:col>3</xdr:col>
      <xdr:colOff>428625</xdr:colOff>
      <xdr:row>46</xdr:row>
      <xdr:rowOff>142875</xdr:rowOff>
    </xdr:to>
    <xdr:cxnSp macro="">
      <xdr:nvCxnSpPr>
        <xdr:cNvPr id="45" name="Connettore 2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>
          <a:cxnSpLocks/>
        </xdr:cNvCxnSpPr>
      </xdr:nvCxnSpPr>
      <xdr:spPr>
        <a:xfrm flipH="1">
          <a:off x="3667125" y="7820025"/>
          <a:ext cx="9525" cy="657225"/>
        </a:xfrm>
        <a:prstGeom prst="straightConnector1">
          <a:avLst/>
        </a:prstGeom>
        <a:ln>
          <a:solidFill>
            <a:schemeClr val="tx1">
              <a:lumMod val="75000"/>
              <a:lumOff val="25000"/>
            </a:schemeClr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590550</xdr:colOff>
      <xdr:row>45</xdr:row>
      <xdr:rowOff>66675</xdr:rowOff>
    </xdr:from>
    <xdr:to>
      <xdr:col>5</xdr:col>
      <xdr:colOff>409575</xdr:colOff>
      <xdr:row>46</xdr:row>
      <xdr:rowOff>140735</xdr:rowOff>
    </xdr:to>
    <xdr:sp macro="" textlink="">
      <xdr:nvSpPr>
        <xdr:cNvPr id="46" name="Rettangolo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4448175" y="8210550"/>
          <a:ext cx="523875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+</a:t>
          </a:r>
        </a:p>
      </xdr:txBody>
    </xdr:sp>
    <xdr:clientData/>
  </xdr:twoCellAnchor>
  <xdr:twoCellAnchor>
    <xdr:from>
      <xdr:col>3</xdr:col>
      <xdr:colOff>419100</xdr:colOff>
      <xdr:row>42</xdr:row>
      <xdr:rowOff>66675</xdr:rowOff>
    </xdr:from>
    <xdr:to>
      <xdr:col>4</xdr:col>
      <xdr:colOff>333375</xdr:colOff>
      <xdr:row>43</xdr:row>
      <xdr:rowOff>140735</xdr:rowOff>
    </xdr:to>
    <xdr:sp macro="" textlink="">
      <xdr:nvSpPr>
        <xdr:cNvPr id="47" name="Rettangolo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3667125" y="7639050"/>
          <a:ext cx="523875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it-IT" sz="1100"/>
            <a:t>+</a:t>
          </a:r>
        </a:p>
      </xdr:txBody>
    </xdr:sp>
    <xdr:clientData/>
  </xdr:twoCellAnchor>
  <xdr:twoCellAnchor>
    <xdr:from>
      <xdr:col>16</xdr:col>
      <xdr:colOff>122465</xdr:colOff>
      <xdr:row>33</xdr:row>
      <xdr:rowOff>212980</xdr:rowOff>
    </xdr:from>
    <xdr:to>
      <xdr:col>27</xdr:col>
      <xdr:colOff>71608</xdr:colOff>
      <xdr:row>49</xdr:row>
      <xdr:rowOff>118383</xdr:rowOff>
    </xdr:to>
    <xdr:grpSp>
      <xdr:nvGrpSpPr>
        <xdr:cNvPr id="154" name="Gruppo 153">
          <a:extLst>
            <a:ext uri="{FF2B5EF4-FFF2-40B4-BE49-F238E27FC236}">
              <a16:creationId xmlns:a16="http://schemas.microsoft.com/office/drawing/2014/main" id="{B8160E7E-1425-4996-9BBA-E6AD82BEA8A6}"/>
            </a:ext>
          </a:extLst>
        </xdr:cNvPr>
        <xdr:cNvGrpSpPr/>
      </xdr:nvGrpSpPr>
      <xdr:grpSpPr>
        <a:xfrm>
          <a:off x="13960929" y="6581123"/>
          <a:ext cx="6684679" cy="3007831"/>
          <a:chOff x="13797643" y="4853015"/>
          <a:chExt cx="6684679" cy="3007831"/>
        </a:xfrm>
      </xdr:grpSpPr>
      <xdr:grpSp>
        <xdr:nvGrpSpPr>
          <xdr:cNvPr id="48" name="Gruppo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GrpSpPr>
            <a:grpSpLocks noChangeAspect="1"/>
          </xdr:cNvGrpSpPr>
        </xdr:nvGrpSpPr>
        <xdr:grpSpPr>
          <a:xfrm>
            <a:off x="14095637" y="4853015"/>
            <a:ext cx="6386685" cy="3007831"/>
            <a:chOff x="16503203" y="4781551"/>
            <a:chExt cx="6178256" cy="2925115"/>
          </a:xfrm>
        </xdr:grpSpPr>
        <xdr:sp macro="" textlink="">
          <xdr:nvSpPr>
            <xdr:cNvPr id="49" name="Rettangolo 48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/>
          </xdr:nvSpPr>
          <xdr:spPr>
            <a:xfrm>
              <a:off x="21547984" y="5090515"/>
              <a:ext cx="1133475" cy="338090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/>
                <a:t>pcir w</a:t>
              </a:r>
            </a:p>
          </xdr:txBody>
        </xdr:sp>
        <xdr:sp macro="" textlink="">
          <xdr:nvSpPr>
            <xdr:cNvPr id="50" name="Rettangolo 49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SpPr/>
          </xdr:nvSpPr>
          <xdr:spPr>
            <a:xfrm>
              <a:off x="17869840" y="7175634"/>
              <a:ext cx="447676" cy="266700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it-IT" sz="1200">
                <a:solidFill>
                  <a:srgbClr val="FF0000"/>
                </a:solidFill>
              </a:endParaRPr>
            </a:p>
            <a:p>
              <a:r>
                <a:rPr lang="it-IT" sz="1200">
                  <a:solidFill>
                    <a:srgbClr val="FF0000"/>
                  </a:solidFill>
                </a:rPr>
                <a:t>S</a:t>
              </a:r>
            </a:p>
          </xdr:txBody>
        </xdr:sp>
        <xdr:grpSp>
          <xdr:nvGrpSpPr>
            <xdr:cNvPr id="51" name="Gruppo 50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GrpSpPr/>
          </xdr:nvGrpSpPr>
          <xdr:grpSpPr>
            <a:xfrm>
              <a:off x="16834560" y="5105400"/>
              <a:ext cx="5352973" cy="2170534"/>
              <a:chOff x="3470985" y="2000250"/>
              <a:chExt cx="5352973" cy="2170534"/>
            </a:xfrm>
          </xdr:grpSpPr>
          <xdr:grpSp>
            <xdr:nvGrpSpPr>
              <xdr:cNvPr id="82" name="Gruppo 81">
                <a:extLst>
                  <a:ext uri="{FF2B5EF4-FFF2-40B4-BE49-F238E27FC236}">
                    <a16:creationId xmlns:a16="http://schemas.microsoft.com/office/drawing/2014/main" id="{00000000-0008-0000-0100-000052000000}"/>
                  </a:ext>
                </a:extLst>
              </xdr:cNvPr>
              <xdr:cNvGrpSpPr>
                <a:grpSpLocks noChangeAspect="1"/>
              </xdr:cNvGrpSpPr>
            </xdr:nvGrpSpPr>
            <xdr:grpSpPr>
              <a:xfrm>
                <a:off x="3470985" y="2000659"/>
                <a:ext cx="5352973" cy="2170125"/>
                <a:chOff x="3461656" y="2071396"/>
                <a:chExt cx="3452327" cy="1399592"/>
              </a:xfrm>
            </xdr:grpSpPr>
            <xdr:sp macro="" textlink="">
              <xdr:nvSpPr>
                <xdr:cNvPr id="84" name="Connettore 83">
                  <a:extLst>
                    <a:ext uri="{FF2B5EF4-FFF2-40B4-BE49-F238E27FC236}">
                      <a16:creationId xmlns:a16="http://schemas.microsoft.com/office/drawing/2014/main" id="{00000000-0008-0000-0100-000054000000}"/>
                    </a:ext>
                  </a:extLst>
                </xdr:cNvPr>
                <xdr:cNvSpPr/>
              </xdr:nvSpPr>
              <xdr:spPr>
                <a:xfrm>
                  <a:off x="6010046" y="2552307"/>
                  <a:ext cx="802433" cy="802432"/>
                </a:xfrm>
                <a:prstGeom prst="flowChartConnector">
                  <a:avLst/>
                </a:prstGeom>
                <a:solidFill>
                  <a:schemeClr val="accent1">
                    <a:lumMod val="60000"/>
                    <a:lumOff val="40000"/>
                  </a:schemeClr>
                </a:solidFill>
                <a:ln w="19050">
                  <a:solidFill>
                    <a:schemeClr val="bg2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it-IT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it-IT" sz="1200"/>
                </a:p>
              </xdr:txBody>
            </xdr:sp>
            <xdr:sp macro="" textlink="">
              <xdr:nvSpPr>
                <xdr:cNvPr id="85" name="Trapezio 84">
                  <a:extLst>
                    <a:ext uri="{FF2B5EF4-FFF2-40B4-BE49-F238E27FC236}">
                      <a16:creationId xmlns:a16="http://schemas.microsoft.com/office/drawing/2014/main" id="{00000000-0008-0000-0100-000055000000}"/>
                    </a:ext>
                  </a:extLst>
                </xdr:cNvPr>
                <xdr:cNvSpPr/>
              </xdr:nvSpPr>
              <xdr:spPr>
                <a:xfrm>
                  <a:off x="3461656" y="2071396"/>
                  <a:ext cx="3452327" cy="1399592"/>
                </a:xfrm>
                <a:prstGeom prst="trapezoid">
                  <a:avLst>
                    <a:gd name="adj" fmla="val 101409"/>
                  </a:avLst>
                </a:prstGeom>
                <a:solidFill>
                  <a:schemeClr val="accent1">
                    <a:lumMod val="60000"/>
                    <a:lumOff val="40000"/>
                  </a:schemeClr>
                </a:solidFill>
                <a:ln w="19050">
                  <a:solidFill>
                    <a:schemeClr val="bg2">
                      <a:lumMod val="50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rot="0" spcFirstLastPara="0" vert="horz" wrap="square" lIns="91440" tIns="45720" rIns="91440" bIns="45720" numCol="1" spcCol="0" rtlCol="0" fromWordArt="0" anchor="ctr" anchorCtr="0" forceAA="0" compatLnSpc="1">
                  <a:prstTxWarp prst="textNoShape">
                    <a:avLst/>
                  </a:prstTxWarp>
                  <a:noAutofit/>
                </a:bodyPr>
                <a:lstStyle>
                  <a:defPPr>
                    <a:defRPr lang="it-IT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endParaRPr lang="it-IT" sz="1200"/>
                </a:p>
              </xdr:txBody>
            </xdr:sp>
          </xdr:grpSp>
          <xdr:sp macro="" textlink="">
            <xdr:nvSpPr>
              <xdr:cNvPr id="83" name="Trapezio 82">
                <a:extLst>
                  <a:ext uri="{FF2B5EF4-FFF2-40B4-BE49-F238E27FC236}">
                    <a16:creationId xmlns:a16="http://schemas.microsoft.com/office/drawing/2014/main" id="{00000000-0008-0000-0100-000053000000}"/>
                  </a:ext>
                </a:extLst>
              </xdr:cNvPr>
              <xdr:cNvSpPr/>
            </xdr:nvSpPr>
            <xdr:spPr>
              <a:xfrm>
                <a:off x="5040630" y="2000250"/>
                <a:ext cx="2240280" cy="640080"/>
              </a:xfrm>
              <a:prstGeom prst="trapezoid">
                <a:avLst>
                  <a:gd name="adj" fmla="val 98315"/>
                </a:avLst>
              </a:prstGeom>
              <a:solidFill>
                <a:srgbClr val="FFC000"/>
              </a:solidFill>
              <a:ln w="19050">
                <a:solidFill>
                  <a:schemeClr val="bg2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it-IT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it-IT" sz="1200"/>
              </a:p>
            </xdr:txBody>
          </xdr:sp>
        </xdr:grpSp>
        <xdr:sp macro="" textlink="">
          <xdr:nvSpPr>
            <xdr:cNvPr id="52" name="Rettangolo 51">
              <a:extLst>
                <a:ext uri="{FF2B5EF4-FFF2-40B4-BE49-F238E27FC236}">
                  <a16:creationId xmlns:a16="http://schemas.microsoft.com/office/drawing/2014/main" id="{00000000-0008-0000-0100-000034000000}"/>
                </a:ext>
              </a:extLst>
            </xdr:cNvPr>
            <xdr:cNvSpPr/>
          </xdr:nvSpPr>
          <xdr:spPr>
            <a:xfrm rot="18903722">
              <a:off x="21210285" y="5956886"/>
              <a:ext cx="218229" cy="1188078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  <xdr:sp macro="" textlink="">
          <xdr:nvSpPr>
            <xdr:cNvPr id="53" name="Rettangolo 52">
              <a:extLst>
                <a:ext uri="{FF2B5EF4-FFF2-40B4-BE49-F238E27FC236}">
                  <a16:creationId xmlns:a16="http://schemas.microsoft.com/office/drawing/2014/main" id="{00000000-0008-0000-0100-000035000000}"/>
                </a:ext>
              </a:extLst>
            </xdr:cNvPr>
            <xdr:cNvSpPr/>
          </xdr:nvSpPr>
          <xdr:spPr>
            <a:xfrm rot="16200000">
              <a:off x="19470037" y="4696762"/>
              <a:ext cx="85755" cy="2171700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  <xdr:sp macro="" textlink="">
          <xdr:nvSpPr>
            <xdr:cNvPr id="54" name="CasellaDiTesto 44">
              <a:extLst>
                <a:ext uri="{FF2B5EF4-FFF2-40B4-BE49-F238E27FC236}">
                  <a16:creationId xmlns:a16="http://schemas.microsoft.com/office/drawing/2014/main" id="{00000000-0008-0000-0100-000036000000}"/>
                </a:ext>
              </a:extLst>
            </xdr:cNvPr>
            <xdr:cNvSpPr txBox="1"/>
          </xdr:nvSpPr>
          <xdr:spPr>
            <a:xfrm>
              <a:off x="20827365" y="6019800"/>
              <a:ext cx="480060" cy="33809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/>
                <a:t>E</a:t>
              </a:r>
            </a:p>
          </xdr:txBody>
        </xdr:sp>
        <xdr:sp macro="" textlink="">
          <xdr:nvSpPr>
            <xdr:cNvPr id="55" name="CasellaDiTesto 45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SpPr txBox="1"/>
          </xdr:nvSpPr>
          <xdr:spPr>
            <a:xfrm>
              <a:off x="21539836" y="6652261"/>
              <a:ext cx="480060" cy="33809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/>
                <a:t>F</a:t>
              </a:r>
            </a:p>
          </xdr:txBody>
        </xdr:sp>
        <xdr:sp macro="" textlink="">
          <xdr:nvSpPr>
            <xdr:cNvPr id="56" name="CasellaDiTesto 46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 txBox="1"/>
          </xdr:nvSpPr>
          <xdr:spPr>
            <a:xfrm>
              <a:off x="21242655" y="6115050"/>
              <a:ext cx="480060" cy="33809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/>
                <a:t>O</a:t>
              </a:r>
            </a:p>
          </xdr:txBody>
        </xdr:sp>
        <xdr:sp macro="" textlink="">
          <xdr:nvSpPr>
            <xdr:cNvPr id="58" name="Rettangolo 57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/>
          </xdr:nvSpPr>
          <xdr:spPr>
            <a:xfrm>
              <a:off x="19665269" y="5176004"/>
              <a:ext cx="295275" cy="272499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it-IT" sz="1200"/>
            </a:p>
          </xdr:txBody>
        </xdr:sp>
        <xdr:sp macro="" textlink="">
          <xdr:nvSpPr>
            <xdr:cNvPr id="59" name="Connettore 58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/>
          </xdr:nvSpPr>
          <xdr:spPr>
            <a:xfrm>
              <a:off x="21376005" y="6477000"/>
              <a:ext cx="45719" cy="45719"/>
            </a:xfrm>
            <a:prstGeom prst="flowChartConnector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  <xdr:sp macro="" textlink="">
          <xdr:nvSpPr>
            <xdr:cNvPr id="61" name="Arco 60">
              <a:extLst>
                <a:ext uri="{FF2B5EF4-FFF2-40B4-BE49-F238E27FC236}">
                  <a16:creationId xmlns:a16="http://schemas.microsoft.com/office/drawing/2014/main" id="{00000000-0008-0000-0100-00003D000000}"/>
                </a:ext>
              </a:extLst>
            </xdr:cNvPr>
            <xdr:cNvSpPr/>
          </xdr:nvSpPr>
          <xdr:spPr>
            <a:xfrm rot="15752226">
              <a:off x="21821775" y="7128510"/>
              <a:ext cx="285750" cy="228600"/>
            </a:xfrm>
            <a:prstGeom prst="arc">
              <a:avLst/>
            </a:prstGeom>
            <a:ln>
              <a:solidFill>
                <a:schemeClr val="tx1">
                  <a:lumMod val="95000"/>
                  <a:lumOff val="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  <xdr:sp macro="" textlink="">
          <xdr:nvSpPr>
            <xdr:cNvPr id="62" name="Arco 61">
              <a:extLst>
                <a:ext uri="{FF2B5EF4-FFF2-40B4-BE49-F238E27FC236}">
                  <a16:creationId xmlns:a16="http://schemas.microsoft.com/office/drawing/2014/main" id="{00000000-0008-0000-0100-00003E000000}"/>
                </a:ext>
              </a:extLst>
            </xdr:cNvPr>
            <xdr:cNvSpPr/>
          </xdr:nvSpPr>
          <xdr:spPr>
            <a:xfrm rot="1934920">
              <a:off x="16796384" y="7086600"/>
              <a:ext cx="285750" cy="228600"/>
            </a:xfrm>
            <a:prstGeom prst="arc">
              <a:avLst/>
            </a:prstGeom>
            <a:ln>
              <a:solidFill>
                <a:schemeClr val="tx1">
                  <a:lumMod val="95000"/>
                  <a:lumOff val="5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  <xdr:sp macro="" textlink="">
          <xdr:nvSpPr>
            <xdr:cNvPr id="63" name="CasellaDiTesto 80">
              <a:extLst>
                <a:ext uri="{FF2B5EF4-FFF2-40B4-BE49-F238E27FC236}">
                  <a16:creationId xmlns:a16="http://schemas.microsoft.com/office/drawing/2014/main" id="{00000000-0008-0000-0100-00003F000000}"/>
                </a:ext>
              </a:extLst>
            </xdr:cNvPr>
            <xdr:cNvSpPr txBox="1"/>
          </xdr:nvSpPr>
          <xdr:spPr>
            <a:xfrm>
              <a:off x="17074515" y="6873240"/>
              <a:ext cx="480060" cy="33886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>
                  <a:latin typeface="Symbol" panose="05050102010706020507" pitchFamily="18" charset="2"/>
                </a:rPr>
                <a:t>a</a:t>
              </a:r>
            </a:p>
          </xdr:txBody>
        </xdr:sp>
        <xdr:sp macro="" textlink="">
          <xdr:nvSpPr>
            <xdr:cNvPr id="64" name="CasellaDiTesto 81">
              <a:extLst>
                <a:ext uri="{FF2B5EF4-FFF2-40B4-BE49-F238E27FC236}">
                  <a16:creationId xmlns:a16="http://schemas.microsoft.com/office/drawing/2014/main" id="{00000000-0008-0000-0100-000040000000}"/>
                </a:ext>
              </a:extLst>
            </xdr:cNvPr>
            <xdr:cNvSpPr txBox="1"/>
          </xdr:nvSpPr>
          <xdr:spPr>
            <a:xfrm>
              <a:off x="21501735" y="6945630"/>
              <a:ext cx="480060" cy="338863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>
                  <a:latin typeface="Symbol" panose="05050102010706020507" pitchFamily="18" charset="2"/>
                </a:rPr>
                <a:t>a</a:t>
              </a:r>
            </a:p>
          </xdr:txBody>
        </xdr:sp>
        <xdr:cxnSp macro="">
          <xdr:nvCxnSpPr>
            <xdr:cNvPr id="66" name="Connettore diritto 65">
              <a:extLst>
                <a:ext uri="{FF2B5EF4-FFF2-40B4-BE49-F238E27FC236}">
                  <a16:creationId xmlns:a16="http://schemas.microsoft.com/office/drawing/2014/main" id="{00000000-0008-0000-0100-000042000000}"/>
                </a:ext>
              </a:extLst>
            </xdr:cNvPr>
            <xdr:cNvCxnSpPr>
              <a:cxnSpLocks/>
              <a:endCxn id="79" idx="2"/>
            </xdr:cNvCxnSpPr>
          </xdr:nvCxnSpPr>
          <xdr:spPr>
            <a:xfrm flipH="1">
              <a:off x="17578125" y="6522720"/>
              <a:ext cx="3786450" cy="17660"/>
            </a:xfrm>
            <a:prstGeom prst="line">
              <a:avLst/>
            </a:prstGeom>
            <a:ln w="6350">
              <a:solidFill>
                <a:schemeClr val="bg2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9" name="CasellaDiTesto 115">
              <a:extLst>
                <a:ext uri="{FF2B5EF4-FFF2-40B4-BE49-F238E27FC236}">
                  <a16:creationId xmlns:a16="http://schemas.microsoft.com/office/drawing/2014/main" id="{00000000-0008-0000-0100-000045000000}"/>
                </a:ext>
              </a:extLst>
            </xdr:cNvPr>
            <xdr:cNvSpPr txBox="1"/>
          </xdr:nvSpPr>
          <xdr:spPr>
            <a:xfrm>
              <a:off x="18312010" y="5778638"/>
              <a:ext cx="480060" cy="33809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/>
                <a:t>M</a:t>
              </a:r>
            </a:p>
          </xdr:txBody>
        </xdr:sp>
        <xdr:sp macro="" textlink="">
          <xdr:nvSpPr>
            <xdr:cNvPr id="70" name="CasellaDiTesto 116">
              <a:extLst>
                <a:ext uri="{FF2B5EF4-FFF2-40B4-BE49-F238E27FC236}">
                  <a16:creationId xmlns:a16="http://schemas.microsoft.com/office/drawing/2014/main" id="{00000000-0008-0000-0100-000046000000}"/>
                </a:ext>
              </a:extLst>
            </xdr:cNvPr>
            <xdr:cNvSpPr txBox="1"/>
          </xdr:nvSpPr>
          <xdr:spPr>
            <a:xfrm>
              <a:off x="16503203" y="7217269"/>
              <a:ext cx="480060" cy="33809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/>
                <a:t>N</a:t>
              </a:r>
            </a:p>
          </xdr:txBody>
        </xdr:sp>
        <xdr:sp macro="" textlink="">
          <xdr:nvSpPr>
            <xdr:cNvPr id="71" name="CasellaDiTesto 117">
              <a:extLst>
                <a:ext uri="{FF2B5EF4-FFF2-40B4-BE49-F238E27FC236}">
                  <a16:creationId xmlns:a16="http://schemas.microsoft.com/office/drawing/2014/main" id="{00000000-0008-0000-0100-000047000000}"/>
                </a:ext>
              </a:extLst>
            </xdr:cNvPr>
            <xdr:cNvSpPr txBox="1"/>
          </xdr:nvSpPr>
          <xdr:spPr>
            <a:xfrm>
              <a:off x="18857596" y="4781551"/>
              <a:ext cx="480060" cy="33809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/>
                <a:t>L</a:t>
              </a:r>
            </a:p>
          </xdr:txBody>
        </xdr:sp>
        <xdr:cxnSp macro="">
          <xdr:nvCxnSpPr>
            <xdr:cNvPr id="75" name="Connettore diritto 74">
              <a:extLst>
                <a:ext uri="{FF2B5EF4-FFF2-40B4-BE49-F238E27FC236}">
                  <a16:creationId xmlns:a16="http://schemas.microsoft.com/office/drawing/2014/main" id="{00000000-0008-0000-0100-00004B000000}"/>
                </a:ext>
              </a:extLst>
            </xdr:cNvPr>
            <xdr:cNvCxnSpPr/>
          </xdr:nvCxnSpPr>
          <xdr:spPr>
            <a:xfrm>
              <a:off x="18817563" y="5360094"/>
              <a:ext cx="3143250" cy="9523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77" name="Connettore 76">
              <a:extLst>
                <a:ext uri="{FF2B5EF4-FFF2-40B4-BE49-F238E27FC236}">
                  <a16:creationId xmlns:a16="http://schemas.microsoft.com/office/drawing/2014/main" id="{00000000-0008-0000-0100-00004D000000}"/>
                </a:ext>
              </a:extLst>
            </xdr:cNvPr>
            <xdr:cNvSpPr/>
          </xdr:nvSpPr>
          <xdr:spPr>
            <a:xfrm>
              <a:off x="17292375" y="6770982"/>
              <a:ext cx="33544" cy="34095"/>
            </a:xfrm>
            <a:prstGeom prst="flowChartConnector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  <xdr:sp macro="" textlink="">
          <xdr:nvSpPr>
            <xdr:cNvPr id="78" name="CasellaDiTesto 115">
              <a:extLst>
                <a:ext uri="{FF2B5EF4-FFF2-40B4-BE49-F238E27FC236}">
                  <a16:creationId xmlns:a16="http://schemas.microsoft.com/office/drawing/2014/main" id="{00000000-0008-0000-0100-00004E000000}"/>
                </a:ext>
              </a:extLst>
            </xdr:cNvPr>
            <xdr:cNvSpPr txBox="1"/>
          </xdr:nvSpPr>
          <xdr:spPr>
            <a:xfrm>
              <a:off x="16962912" y="6572250"/>
              <a:ext cx="410487" cy="284800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/>
                <a:t>Cs</a:t>
              </a:r>
            </a:p>
          </xdr:txBody>
        </xdr:sp>
        <xdr:sp macro="" textlink="">
          <xdr:nvSpPr>
            <xdr:cNvPr id="79" name="Connettore 78">
              <a:extLst>
                <a:ext uri="{FF2B5EF4-FFF2-40B4-BE49-F238E27FC236}">
                  <a16:creationId xmlns:a16="http://schemas.microsoft.com/office/drawing/2014/main" id="{00000000-0008-0000-0100-00004F000000}"/>
                </a:ext>
              </a:extLst>
            </xdr:cNvPr>
            <xdr:cNvSpPr/>
          </xdr:nvSpPr>
          <xdr:spPr>
            <a:xfrm>
              <a:off x="17578125" y="6523332"/>
              <a:ext cx="33544" cy="34095"/>
            </a:xfrm>
            <a:prstGeom prst="flowChartConnector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  <xdr:sp macro="" textlink="">
          <xdr:nvSpPr>
            <xdr:cNvPr id="80" name="CasellaDiTesto 115">
              <a:extLst>
                <a:ext uri="{FF2B5EF4-FFF2-40B4-BE49-F238E27FC236}">
                  <a16:creationId xmlns:a16="http://schemas.microsoft.com/office/drawing/2014/main" id="{00000000-0008-0000-0100-000050000000}"/>
                </a:ext>
              </a:extLst>
            </xdr:cNvPr>
            <xdr:cNvSpPr txBox="1"/>
          </xdr:nvSpPr>
          <xdr:spPr>
            <a:xfrm>
              <a:off x="17353663" y="6210300"/>
              <a:ext cx="400737" cy="284800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200"/>
                <a:t>O'</a:t>
              </a:r>
            </a:p>
          </xdr:txBody>
        </xdr:sp>
        <xdr:cxnSp macro="">
          <xdr:nvCxnSpPr>
            <xdr:cNvPr id="81" name="Connettore 2 80">
              <a:extLst>
                <a:ext uri="{FF2B5EF4-FFF2-40B4-BE49-F238E27FC236}">
                  <a16:creationId xmlns:a16="http://schemas.microsoft.com/office/drawing/2014/main" id="{00000000-0008-0000-0100-000051000000}"/>
                </a:ext>
              </a:extLst>
            </xdr:cNvPr>
            <xdr:cNvCxnSpPr>
              <a:cxnSpLocks/>
            </xdr:cNvCxnSpPr>
          </xdr:nvCxnSpPr>
          <xdr:spPr>
            <a:xfrm>
              <a:off x="17325975" y="6810375"/>
              <a:ext cx="1062031" cy="896291"/>
            </a:xfrm>
            <a:prstGeom prst="straightConnector1">
              <a:avLst/>
            </a:prstGeom>
            <a:ln>
              <a:solidFill>
                <a:srgbClr val="FF0000"/>
              </a:solidFill>
              <a:headEnd type="triangle"/>
              <a:tailEnd type="non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86" name="Connettore diritto 85">
            <a:extLst>
              <a:ext uri="{FF2B5EF4-FFF2-40B4-BE49-F238E27FC236}">
                <a16:creationId xmlns:a16="http://schemas.microsoft.com/office/drawing/2014/main" id="{00000000-0008-0000-0100-000056000000}"/>
              </a:ext>
            </a:extLst>
          </xdr:cNvPr>
          <xdr:cNvCxnSpPr/>
        </xdr:nvCxnSpPr>
        <xdr:spPr>
          <a:xfrm flipV="1">
            <a:off x="15740223" y="4929868"/>
            <a:ext cx="1207473" cy="1222086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7" name="Connettore 2 86">
            <a:extLst>
              <a:ext uri="{FF2B5EF4-FFF2-40B4-BE49-F238E27FC236}">
                <a16:creationId xmlns:a16="http://schemas.microsoft.com/office/drawing/2014/main" id="{00000000-0008-0000-0100-000057000000}"/>
              </a:ext>
            </a:extLst>
          </xdr:cNvPr>
          <xdr:cNvCxnSpPr>
            <a:cxnSpLocks/>
          </xdr:cNvCxnSpPr>
        </xdr:nvCxnSpPr>
        <xdr:spPr>
          <a:xfrm flipH="1">
            <a:off x="15873415" y="5310867"/>
            <a:ext cx="340859" cy="349716"/>
          </a:xfrm>
          <a:prstGeom prst="straightConnector1">
            <a:avLst/>
          </a:prstGeom>
          <a:ln>
            <a:solidFill>
              <a:schemeClr val="tx1">
                <a:lumMod val="75000"/>
                <a:lumOff val="25000"/>
              </a:schemeClr>
            </a:solidFill>
            <a:headEnd type="arrow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Connettore diritto 87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CxnSpPr/>
        </xdr:nvCxnSpPr>
        <xdr:spPr>
          <a:xfrm>
            <a:off x="15789729" y="4882243"/>
            <a:ext cx="659946" cy="571500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9" name="CasellaDiTesto 115">
            <a:extLst>
              <a:ext uri="{FF2B5EF4-FFF2-40B4-BE49-F238E27FC236}">
                <a16:creationId xmlns:a16="http://schemas.microsoft.com/office/drawing/2014/main" id="{00000000-0008-0000-0100-000059000000}"/>
              </a:ext>
            </a:extLst>
          </xdr:cNvPr>
          <xdr:cNvSpPr txBox="1"/>
        </xdr:nvSpPr>
        <xdr:spPr>
          <a:xfrm>
            <a:off x="15766596" y="5279572"/>
            <a:ext cx="400590" cy="28020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XM</a:t>
            </a:r>
          </a:p>
        </xdr:txBody>
      </xdr:sp>
      <xdr:cxnSp macro="">
        <xdr:nvCxnSpPr>
          <xdr:cNvPr id="90" name="Connettore 2 89">
            <a:extLst>
              <a:ext uri="{FF2B5EF4-FFF2-40B4-BE49-F238E27FC236}">
                <a16:creationId xmlns:a16="http://schemas.microsoft.com/office/drawing/2014/main" id="{00000000-0008-0000-0100-00005A000000}"/>
              </a:ext>
            </a:extLst>
          </xdr:cNvPr>
          <xdr:cNvCxnSpPr>
            <a:cxnSpLocks/>
          </xdr:cNvCxnSpPr>
        </xdr:nvCxnSpPr>
        <xdr:spPr>
          <a:xfrm flipH="1">
            <a:off x="14083393" y="5091793"/>
            <a:ext cx="1953987" cy="2024742"/>
          </a:xfrm>
          <a:prstGeom prst="straightConnector1">
            <a:avLst/>
          </a:prstGeom>
          <a:ln>
            <a:solidFill>
              <a:schemeClr val="tx1">
                <a:lumMod val="75000"/>
                <a:lumOff val="25000"/>
              </a:schemeClr>
            </a:solidFill>
            <a:headEnd type="arrow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1" name="CasellaDiTesto 115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 txBox="1"/>
        </xdr:nvSpPr>
        <xdr:spPr>
          <a:xfrm>
            <a:off x="14948807" y="5704114"/>
            <a:ext cx="397868" cy="27884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XN</a:t>
            </a:r>
          </a:p>
        </xdr:txBody>
      </xdr:sp>
      <xdr:cxnSp macro="">
        <xdr:nvCxnSpPr>
          <xdr:cNvPr id="92" name="Connettore diritto 91">
            <a:extLst>
              <a:ext uri="{FF2B5EF4-FFF2-40B4-BE49-F238E27FC236}">
                <a16:creationId xmlns:a16="http://schemas.microsoft.com/office/drawing/2014/main" id="{00000000-0008-0000-0100-00005C000000}"/>
              </a:ext>
            </a:extLst>
          </xdr:cNvPr>
          <xdr:cNvCxnSpPr/>
        </xdr:nvCxnSpPr>
        <xdr:spPr>
          <a:xfrm>
            <a:off x="15370629" y="5291818"/>
            <a:ext cx="640896" cy="541564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3" name="Connettore diritto 92">
            <a:extLst>
              <a:ext uri="{FF2B5EF4-FFF2-40B4-BE49-F238E27FC236}">
                <a16:creationId xmlns:a16="http://schemas.microsoft.com/office/drawing/2014/main" id="{00000000-0008-0000-0100-00005D000000}"/>
              </a:ext>
            </a:extLst>
          </xdr:cNvPr>
          <xdr:cNvCxnSpPr/>
        </xdr:nvCxnSpPr>
        <xdr:spPr>
          <a:xfrm>
            <a:off x="13797643" y="6872967"/>
            <a:ext cx="612321" cy="561975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4" name="Connettore 2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CxnSpPr>
            <a:cxnSpLocks/>
          </xdr:cNvCxnSpPr>
        </xdr:nvCxnSpPr>
        <xdr:spPr>
          <a:xfrm flipH="1">
            <a:off x="14423571" y="4910818"/>
            <a:ext cx="1423310" cy="1484538"/>
          </a:xfrm>
          <a:prstGeom prst="straightConnector1">
            <a:avLst/>
          </a:prstGeom>
          <a:ln>
            <a:solidFill>
              <a:srgbClr val="FF0000"/>
            </a:solidFill>
            <a:headEnd type="arrow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Connettore diritto 94">
            <a:extLst>
              <a:ext uri="{FF2B5EF4-FFF2-40B4-BE49-F238E27FC236}">
                <a16:creationId xmlns:a16="http://schemas.microsoft.com/office/drawing/2014/main" id="{00000000-0008-0000-0100-00005F000000}"/>
              </a:ext>
            </a:extLst>
          </xdr:cNvPr>
          <xdr:cNvCxnSpPr/>
        </xdr:nvCxnSpPr>
        <xdr:spPr>
          <a:xfrm>
            <a:off x="14301107" y="6331404"/>
            <a:ext cx="612322" cy="561975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6" name="CasellaDiTesto 11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 txBox="1"/>
        </xdr:nvSpPr>
        <xdr:spPr>
          <a:xfrm>
            <a:off x="14569167" y="5453743"/>
            <a:ext cx="438690" cy="27884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>
                <a:solidFill>
                  <a:srgbClr val="FF0000"/>
                </a:solidFill>
              </a:rPr>
              <a:t>XCs</a:t>
            </a:r>
          </a:p>
        </xdr:txBody>
      </xdr:sp>
    </xdr:grpSp>
    <xdr:clientData/>
  </xdr:twoCellAnchor>
  <xdr:twoCellAnchor>
    <xdr:from>
      <xdr:col>13</xdr:col>
      <xdr:colOff>63713</xdr:colOff>
      <xdr:row>53</xdr:row>
      <xdr:rowOff>137550</xdr:rowOff>
    </xdr:from>
    <xdr:to>
      <xdr:col>24</xdr:col>
      <xdr:colOff>353787</xdr:colOff>
      <xdr:row>67</xdr:row>
      <xdr:rowOff>101821</xdr:rowOff>
    </xdr:to>
    <xdr:grpSp>
      <xdr:nvGrpSpPr>
        <xdr:cNvPr id="97" name="Gruppo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GrpSpPr>
          <a:grpSpLocks noChangeAspect="1"/>
        </xdr:cNvGrpSpPr>
      </xdr:nvGrpSpPr>
      <xdr:grpSpPr>
        <a:xfrm>
          <a:off x="11357642" y="10370121"/>
          <a:ext cx="7733181" cy="2631271"/>
          <a:chOff x="16834560" y="5105400"/>
          <a:chExt cx="5972913" cy="2170534"/>
        </a:xfrm>
      </xdr:grpSpPr>
      <xdr:sp macro="" textlink="">
        <xdr:nvSpPr>
          <xdr:cNvPr id="98" name="Rettangolo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>
          <a:xfrm>
            <a:off x="21673998" y="5456324"/>
            <a:ext cx="1133475" cy="33809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it-IT" sz="1200"/>
              <a:t>pcir w</a:t>
            </a:r>
          </a:p>
        </xdr:txBody>
      </xdr:sp>
      <xdr:grpSp>
        <xdr:nvGrpSpPr>
          <xdr:cNvPr id="99" name="Gruppo 98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GrpSpPr/>
        </xdr:nvGrpSpPr>
        <xdr:grpSpPr>
          <a:xfrm>
            <a:off x="16834560" y="5105400"/>
            <a:ext cx="5352973" cy="2170534"/>
            <a:chOff x="3470985" y="2000250"/>
            <a:chExt cx="5352973" cy="2170534"/>
          </a:xfrm>
        </xdr:grpSpPr>
        <xdr:grpSp>
          <xdr:nvGrpSpPr>
            <xdr:cNvPr id="107" name="Gruppo 106">
              <a:extLst>
                <a:ext uri="{FF2B5EF4-FFF2-40B4-BE49-F238E27FC236}">
                  <a16:creationId xmlns:a16="http://schemas.microsoft.com/office/drawing/2014/main" id="{00000000-0008-0000-0100-00006B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3470985" y="2000659"/>
              <a:ext cx="5352973" cy="2170125"/>
              <a:chOff x="3461656" y="2071396"/>
              <a:chExt cx="3452327" cy="1399592"/>
            </a:xfrm>
          </xdr:grpSpPr>
          <xdr:sp macro="" textlink="">
            <xdr:nvSpPr>
              <xdr:cNvPr id="109" name="Connettore 108">
                <a:extLst>
                  <a:ext uri="{FF2B5EF4-FFF2-40B4-BE49-F238E27FC236}">
                    <a16:creationId xmlns:a16="http://schemas.microsoft.com/office/drawing/2014/main" id="{00000000-0008-0000-0100-00006D000000}"/>
                  </a:ext>
                </a:extLst>
              </xdr:cNvPr>
              <xdr:cNvSpPr/>
            </xdr:nvSpPr>
            <xdr:spPr>
              <a:xfrm>
                <a:off x="6010046" y="2552307"/>
                <a:ext cx="802433" cy="802432"/>
              </a:xfrm>
              <a:prstGeom prst="flowChartConnector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bg2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it-IT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it-IT" sz="1200"/>
              </a:p>
            </xdr:txBody>
          </xdr:sp>
          <xdr:sp macro="" textlink="">
            <xdr:nvSpPr>
              <xdr:cNvPr id="110" name="Trapezio 109">
                <a:extLst>
                  <a:ext uri="{FF2B5EF4-FFF2-40B4-BE49-F238E27FC236}">
                    <a16:creationId xmlns:a16="http://schemas.microsoft.com/office/drawing/2014/main" id="{00000000-0008-0000-0100-00006E000000}"/>
                  </a:ext>
                </a:extLst>
              </xdr:cNvPr>
              <xdr:cNvSpPr/>
            </xdr:nvSpPr>
            <xdr:spPr>
              <a:xfrm>
                <a:off x="3461656" y="2071396"/>
                <a:ext cx="3452327" cy="1399592"/>
              </a:xfrm>
              <a:prstGeom prst="trapezoid">
                <a:avLst>
                  <a:gd name="adj" fmla="val 101409"/>
                </a:avLst>
              </a:prstGeom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bg2">
                    <a:lumMod val="50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defPPr>
                  <a:defRPr lang="it-IT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it-IT" sz="1200"/>
              </a:p>
            </xdr:txBody>
          </xdr:sp>
        </xdr:grpSp>
        <xdr:sp macro="" textlink="">
          <xdr:nvSpPr>
            <xdr:cNvPr id="108" name="Trapezio 107">
              <a:extLst>
                <a:ext uri="{FF2B5EF4-FFF2-40B4-BE49-F238E27FC236}">
                  <a16:creationId xmlns:a16="http://schemas.microsoft.com/office/drawing/2014/main" id="{00000000-0008-0000-0100-00006C000000}"/>
                </a:ext>
              </a:extLst>
            </xdr:cNvPr>
            <xdr:cNvSpPr/>
          </xdr:nvSpPr>
          <xdr:spPr>
            <a:xfrm>
              <a:off x="4882639" y="2000250"/>
              <a:ext cx="2532865" cy="683479"/>
            </a:xfrm>
            <a:prstGeom prst="trapezoid">
              <a:avLst>
                <a:gd name="adj" fmla="val 101654"/>
              </a:avLst>
            </a:prstGeom>
            <a:solidFill>
              <a:srgbClr val="FFC000"/>
            </a:solidFill>
            <a:ln w="19050">
              <a:solidFill>
                <a:schemeClr val="bg2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it-IT" sz="1200"/>
            </a:p>
          </xdr:txBody>
        </xdr:sp>
      </xdr:grpSp>
      <xdr:sp macro="" textlink="">
        <xdr:nvSpPr>
          <xdr:cNvPr id="100" name="Rettangolo 99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/>
        </xdr:nvSpPr>
        <xdr:spPr>
          <a:xfrm rot="18903722">
            <a:off x="21210285" y="5956886"/>
            <a:ext cx="218229" cy="1188078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accent1">
                <a:lumMod val="20000"/>
                <a:lumOff val="8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 sz="1200"/>
          </a:p>
        </xdr:txBody>
      </xdr:sp>
      <xdr:sp macro="" textlink="">
        <xdr:nvSpPr>
          <xdr:cNvPr id="104" name="Rettangolo 103">
            <a:extLst>
              <a:ext uri="{FF2B5EF4-FFF2-40B4-BE49-F238E27FC236}">
                <a16:creationId xmlns:a16="http://schemas.microsoft.com/office/drawing/2014/main" id="{00000000-0008-0000-0100-000068000000}"/>
              </a:ext>
            </a:extLst>
          </xdr:cNvPr>
          <xdr:cNvSpPr/>
        </xdr:nvSpPr>
        <xdr:spPr>
          <a:xfrm>
            <a:off x="19421429" y="6246614"/>
            <a:ext cx="306495" cy="338090"/>
          </a:xfrm>
          <a:prstGeom prst="rect">
            <a:avLst/>
          </a:prstGeom>
        </xdr:spPr>
        <xdr:txBody>
          <a:bodyPr wrap="square">
            <a:spAutoFit/>
          </a:bodyPr>
          <a:lstStyle>
            <a:defPPr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it-IT" sz="1200"/>
          </a:p>
        </xdr:txBody>
      </xdr:sp>
      <xdr:cxnSp macro="">
        <xdr:nvCxnSpPr>
          <xdr:cNvPr id="105" name="Connettore diritto 104">
            <a:extLst>
              <a:ext uri="{FF2B5EF4-FFF2-40B4-BE49-F238E27FC236}">
                <a16:creationId xmlns:a16="http://schemas.microsoft.com/office/drawing/2014/main" id="{00000000-0008-0000-0100-000069000000}"/>
              </a:ext>
            </a:extLst>
          </xdr:cNvPr>
          <xdr:cNvCxnSpPr/>
        </xdr:nvCxnSpPr>
        <xdr:spPr>
          <a:xfrm>
            <a:off x="17262327" y="5674529"/>
            <a:ext cx="4735838" cy="1583"/>
          </a:xfrm>
          <a:prstGeom prst="line">
            <a:avLst/>
          </a:pr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149678</xdr:colOff>
      <xdr:row>59</xdr:row>
      <xdr:rowOff>0</xdr:rowOff>
    </xdr:from>
    <xdr:to>
      <xdr:col>16</xdr:col>
      <xdr:colOff>81643</xdr:colOff>
      <xdr:row>80</xdr:row>
      <xdr:rowOff>136072</xdr:rowOff>
    </xdr:to>
    <xdr:cxnSp macro="">
      <xdr:nvCxnSpPr>
        <xdr:cNvPr id="116" name="Connettore 2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CxnSpPr>
          <a:cxnSpLocks/>
        </xdr:cNvCxnSpPr>
      </xdr:nvCxnSpPr>
      <xdr:spPr>
        <a:xfrm flipH="1" flipV="1">
          <a:off x="12613821" y="10804071"/>
          <a:ext cx="544286" cy="4136572"/>
        </a:xfrm>
        <a:prstGeom prst="straightConnector1">
          <a:avLst/>
        </a:prstGeom>
        <a:ln w="15875">
          <a:solidFill>
            <a:srgbClr val="FF000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149678</xdr:colOff>
      <xdr:row>53</xdr:row>
      <xdr:rowOff>13608</xdr:rowOff>
    </xdr:from>
    <xdr:to>
      <xdr:col>16</xdr:col>
      <xdr:colOff>95250</xdr:colOff>
      <xdr:row>59</xdr:row>
      <xdr:rowOff>40823</xdr:rowOff>
    </xdr:to>
    <xdr:cxnSp macro="">
      <xdr:nvCxnSpPr>
        <xdr:cNvPr id="117" name="Connettore 2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>
          <a:cxnSpLocks/>
        </xdr:cNvCxnSpPr>
      </xdr:nvCxnSpPr>
      <xdr:spPr>
        <a:xfrm flipV="1">
          <a:off x="12613821" y="9674679"/>
          <a:ext cx="557893" cy="1170215"/>
        </a:xfrm>
        <a:prstGeom prst="straightConnector1">
          <a:avLst/>
        </a:prstGeom>
        <a:ln w="15875">
          <a:solidFill>
            <a:srgbClr val="00B050"/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1015094</xdr:colOff>
      <xdr:row>55</xdr:row>
      <xdr:rowOff>24493</xdr:rowOff>
    </xdr:from>
    <xdr:to>
      <xdr:col>21</xdr:col>
      <xdr:colOff>307523</xdr:colOff>
      <xdr:row>55</xdr:row>
      <xdr:rowOff>34018</xdr:rowOff>
    </xdr:to>
    <xdr:cxnSp macro="">
      <xdr:nvCxnSpPr>
        <xdr:cNvPr id="37" name="Connettore diritto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 flipV="1">
          <a:off x="11547023" y="10066564"/>
          <a:ext cx="4898571" cy="952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95250</xdr:colOff>
      <xdr:row>53</xdr:row>
      <xdr:rowOff>27215</xdr:rowOff>
    </xdr:from>
    <xdr:to>
      <xdr:col>16</xdr:col>
      <xdr:colOff>211752</xdr:colOff>
      <xdr:row>53</xdr:row>
      <xdr:rowOff>156648</xdr:rowOff>
    </xdr:to>
    <xdr:cxnSp macro="">
      <xdr:nvCxnSpPr>
        <xdr:cNvPr id="130" name="Connettore diritto 129">
          <a:extLst>
            <a:ext uri="{FF2B5EF4-FFF2-40B4-BE49-F238E27FC236}">
              <a16:creationId xmlns:a16="http://schemas.microsoft.com/office/drawing/2014/main" id="{A99CE0CF-49BA-4967-9414-3E139C029BD0}"/>
            </a:ext>
          </a:extLst>
        </xdr:cNvPr>
        <xdr:cNvCxnSpPr/>
      </xdr:nvCxnSpPr>
      <xdr:spPr>
        <a:xfrm flipH="1" flipV="1">
          <a:off x="13171714" y="9688286"/>
          <a:ext cx="116502" cy="129433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557893</xdr:colOff>
      <xdr:row>58</xdr:row>
      <xdr:rowOff>13608</xdr:rowOff>
    </xdr:from>
    <xdr:to>
      <xdr:col>15</xdr:col>
      <xdr:colOff>136071</xdr:colOff>
      <xdr:row>59</xdr:row>
      <xdr:rowOff>13608</xdr:rowOff>
    </xdr:to>
    <xdr:cxnSp macro="">
      <xdr:nvCxnSpPr>
        <xdr:cNvPr id="132" name="Connettore diritto 131">
          <a:extLst>
            <a:ext uri="{FF2B5EF4-FFF2-40B4-BE49-F238E27FC236}">
              <a16:creationId xmlns:a16="http://schemas.microsoft.com/office/drawing/2014/main" id="{6B2B154A-E595-4819-88A9-13E53E79AE25}"/>
            </a:ext>
          </a:extLst>
        </xdr:cNvPr>
        <xdr:cNvCxnSpPr/>
      </xdr:nvCxnSpPr>
      <xdr:spPr>
        <a:xfrm flipH="1" flipV="1">
          <a:off x="12409714" y="10627179"/>
          <a:ext cx="190500" cy="190500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84365</xdr:colOff>
      <xdr:row>67</xdr:row>
      <xdr:rowOff>111580</xdr:rowOff>
    </xdr:from>
    <xdr:to>
      <xdr:col>16</xdr:col>
      <xdr:colOff>95250</xdr:colOff>
      <xdr:row>80</xdr:row>
      <xdr:rowOff>136072</xdr:rowOff>
    </xdr:to>
    <xdr:cxnSp macro="">
      <xdr:nvCxnSpPr>
        <xdr:cNvPr id="133" name="Connettore diritto 132">
          <a:extLst>
            <a:ext uri="{FF2B5EF4-FFF2-40B4-BE49-F238E27FC236}">
              <a16:creationId xmlns:a16="http://schemas.microsoft.com/office/drawing/2014/main" id="{70EB90DA-68B2-4ECC-B454-387719351D74}"/>
            </a:ext>
          </a:extLst>
        </xdr:cNvPr>
        <xdr:cNvCxnSpPr/>
      </xdr:nvCxnSpPr>
      <xdr:spPr>
        <a:xfrm flipH="1" flipV="1">
          <a:off x="10616294" y="12439651"/>
          <a:ext cx="2555420" cy="2500992"/>
        </a:xfrm>
        <a:prstGeom prst="line">
          <a:avLst/>
        </a:prstGeom>
        <a:ln>
          <a:solidFill>
            <a:schemeClr val="tx1">
              <a:lumMod val="50000"/>
              <a:lumOff val="50000"/>
            </a:schemeClr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95251</xdr:colOff>
      <xdr:row>57</xdr:row>
      <xdr:rowOff>81644</xdr:rowOff>
    </xdr:from>
    <xdr:to>
      <xdr:col>15</xdr:col>
      <xdr:colOff>149678</xdr:colOff>
      <xdr:row>59</xdr:row>
      <xdr:rowOff>13608</xdr:rowOff>
    </xdr:to>
    <xdr:cxnSp macro="">
      <xdr:nvCxnSpPr>
        <xdr:cNvPr id="145" name="Connettore 2 144">
          <a:extLst>
            <a:ext uri="{FF2B5EF4-FFF2-40B4-BE49-F238E27FC236}">
              <a16:creationId xmlns:a16="http://schemas.microsoft.com/office/drawing/2014/main" id="{FAA3CB5D-BA7A-4FBB-853B-92547F12147B}"/>
            </a:ext>
          </a:extLst>
        </xdr:cNvPr>
        <xdr:cNvCxnSpPr>
          <a:cxnSpLocks/>
        </xdr:cNvCxnSpPr>
      </xdr:nvCxnSpPr>
      <xdr:spPr>
        <a:xfrm flipH="1" flipV="1">
          <a:off x="12559394" y="10504715"/>
          <a:ext cx="54427" cy="312964"/>
        </a:xfrm>
        <a:prstGeom prst="straightConnector1">
          <a:avLst/>
        </a:prstGeom>
        <a:ln w="15875">
          <a:solidFill>
            <a:srgbClr val="FF0000"/>
          </a:solidFill>
          <a:prstDash val="sysDash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674FA-0209-49E4-8F07-5BF8E0898672}">
  <dimension ref="A3:P47"/>
  <sheetViews>
    <sheetView zoomScale="70" zoomScaleNormal="70" workbookViewId="0">
      <selection activeCell="F24" sqref="F24"/>
    </sheetView>
  </sheetViews>
  <sheetFormatPr defaultRowHeight="15"/>
  <cols>
    <col min="1" max="1" width="24.5703125" customWidth="1"/>
    <col min="2" max="2" width="15" style="4" customWidth="1"/>
    <col min="5" max="5" width="10.5703125" customWidth="1"/>
    <col min="13" max="13" width="25.140625" customWidth="1"/>
    <col min="14" max="14" width="15.140625" customWidth="1"/>
  </cols>
  <sheetData>
    <row r="3" spans="1:5">
      <c r="A3" t="s">
        <v>0</v>
      </c>
      <c r="B3" s="4">
        <v>6</v>
      </c>
      <c r="C3" t="s">
        <v>8</v>
      </c>
    </row>
    <row r="4" spans="1:5">
      <c r="A4" t="s">
        <v>4</v>
      </c>
      <c r="B4" s="4">
        <v>1</v>
      </c>
      <c r="C4" t="s">
        <v>8</v>
      </c>
    </row>
    <row r="5" spans="1:5">
      <c r="A5" t="s">
        <v>5</v>
      </c>
      <c r="B5" s="4">
        <v>4</v>
      </c>
      <c r="C5" t="s">
        <v>8</v>
      </c>
    </row>
    <row r="6" spans="1:5">
      <c r="A6" t="s">
        <v>11</v>
      </c>
      <c r="B6" s="4">
        <v>1.1000000000000001</v>
      </c>
      <c r="C6" t="s">
        <v>8</v>
      </c>
    </row>
    <row r="7" spans="1:5">
      <c r="A7" t="s">
        <v>6</v>
      </c>
      <c r="B7" s="4">
        <v>1.4</v>
      </c>
      <c r="C7" t="s">
        <v>8</v>
      </c>
    </row>
    <row r="8" spans="1:5">
      <c r="A8" t="s">
        <v>1</v>
      </c>
      <c r="B8" s="4">
        <v>0.2</v>
      </c>
      <c r="C8" t="s">
        <v>8</v>
      </c>
    </row>
    <row r="9" spans="1:5" ht="17.25">
      <c r="A9" t="s">
        <v>2</v>
      </c>
      <c r="B9" s="4">
        <v>9806</v>
      </c>
      <c r="C9" t="s">
        <v>7</v>
      </c>
    </row>
    <row r="10" spans="1:5" ht="17.25">
      <c r="A10" t="s">
        <v>3</v>
      </c>
      <c r="B10" s="4">
        <v>7840</v>
      </c>
      <c r="C10" t="s">
        <v>7</v>
      </c>
    </row>
    <row r="11" spans="1:5" ht="17.25">
      <c r="A11" t="s">
        <v>10</v>
      </c>
      <c r="B11" s="4">
        <v>133362</v>
      </c>
      <c r="C11" t="s">
        <v>7</v>
      </c>
    </row>
    <row r="12" spans="1:5">
      <c r="A12" t="s">
        <v>29</v>
      </c>
      <c r="B12" s="4">
        <v>45</v>
      </c>
      <c r="C12" t="s">
        <v>28</v>
      </c>
    </row>
    <row r="13" spans="1:5">
      <c r="A13" t="s">
        <v>29</v>
      </c>
      <c r="B13">
        <f>PI()/4</f>
        <v>0.78539816339744828</v>
      </c>
      <c r="C13" t="s">
        <v>27</v>
      </c>
      <c r="D13" s="6" t="s">
        <v>41</v>
      </c>
      <c r="E13" s="6">
        <f>SIN(B13)</f>
        <v>0.70710678118654746</v>
      </c>
    </row>
    <row r="15" spans="1:5">
      <c r="A15" t="s">
        <v>9</v>
      </c>
    </row>
    <row r="16" spans="1:5">
      <c r="A16" t="s">
        <v>13</v>
      </c>
      <c r="B16" s="4">
        <f>B11*B8</f>
        <v>26672.400000000001</v>
      </c>
    </row>
    <row r="18" spans="1:15">
      <c r="A18" t="s">
        <v>12</v>
      </c>
      <c r="B18" s="4">
        <f>B16-B10*B6</f>
        <v>18048.400000000001</v>
      </c>
    </row>
    <row r="19" spans="1:15">
      <c r="A19" t="s">
        <v>44</v>
      </c>
      <c r="B19" s="4">
        <f>B18+B10*B4/2</f>
        <v>21968.400000000001</v>
      </c>
    </row>
    <row r="20" spans="1:15">
      <c r="A20" t="s">
        <v>45</v>
      </c>
      <c r="B20" s="4">
        <f>B19+B9*B5/2</f>
        <v>41580.400000000001</v>
      </c>
    </row>
    <row r="22" spans="1:15">
      <c r="A22" s="2" t="s">
        <v>14</v>
      </c>
      <c r="D22" s="1"/>
      <c r="E22" s="1"/>
      <c r="F22" s="7"/>
      <c r="N22" s="5"/>
    </row>
    <row r="23" spans="1:15">
      <c r="A23" t="s">
        <v>16</v>
      </c>
      <c r="B23" s="4">
        <f>B18/B10</f>
        <v>2.3020918367346939</v>
      </c>
    </row>
    <row r="24" spans="1:15">
      <c r="A24" t="s">
        <v>50</v>
      </c>
      <c r="B24" s="4">
        <f>B19/B10</f>
        <v>2.8020918367346939</v>
      </c>
      <c r="D24" t="s">
        <v>18</v>
      </c>
      <c r="F24" s="5">
        <f>B24+B5</f>
        <v>6.8020918367346939</v>
      </c>
    </row>
    <row r="25" spans="1:15">
      <c r="A25" t="s">
        <v>57</v>
      </c>
      <c r="B25" s="4">
        <f>B16/B10</f>
        <v>3.402091836734694</v>
      </c>
    </row>
    <row r="26" spans="1:15">
      <c r="A26" s="2" t="s">
        <v>15</v>
      </c>
    </row>
    <row r="27" spans="1:15">
      <c r="A27" t="s">
        <v>49</v>
      </c>
      <c r="B27" s="4">
        <f>B19/B9</f>
        <v>2.2403018560065266</v>
      </c>
      <c r="D27" t="s">
        <v>18</v>
      </c>
      <c r="F27" s="5">
        <f>B27+B5</f>
        <v>6.2403018560065266</v>
      </c>
    </row>
    <row r="29" spans="1:15">
      <c r="A29" s="2" t="s">
        <v>17</v>
      </c>
      <c r="M29" s="2" t="s">
        <v>36</v>
      </c>
    </row>
    <row r="30" spans="1:15">
      <c r="A30" s="3" t="s">
        <v>19</v>
      </c>
    </row>
    <row r="31" spans="1:15" ht="17.25">
      <c r="A31" t="s">
        <v>26</v>
      </c>
      <c r="M31" t="s">
        <v>46</v>
      </c>
      <c r="N31" s="5">
        <f>B20</f>
        <v>41580.400000000001</v>
      </c>
      <c r="O31" t="s">
        <v>39</v>
      </c>
    </row>
    <row r="32" spans="1:15">
      <c r="M32" t="s">
        <v>38</v>
      </c>
      <c r="N32" s="5">
        <f>B5/E13</f>
        <v>5.6568542494923806</v>
      </c>
      <c r="O32" t="s">
        <v>8</v>
      </c>
    </row>
    <row r="33" spans="1:16" ht="17.25">
      <c r="A33" t="s">
        <v>20</v>
      </c>
      <c r="B33" s="4">
        <f>PI()*B7^2/8*B3</f>
        <v>4.6181412007769946</v>
      </c>
      <c r="C33" t="s">
        <v>21</v>
      </c>
    </row>
    <row r="34" spans="1:16">
      <c r="A34" t="s">
        <v>22</v>
      </c>
      <c r="B34" s="4">
        <f>B9*B33</f>
        <v>45285.49261481921</v>
      </c>
      <c r="C34" t="s">
        <v>23</v>
      </c>
      <c r="M34" t="s">
        <v>37</v>
      </c>
      <c r="N34" s="5">
        <f>N31*N32*B3</f>
        <v>1411285.5746135581</v>
      </c>
      <c r="O34" t="s">
        <v>23</v>
      </c>
    </row>
    <row r="35" spans="1:16">
      <c r="A35" t="s">
        <v>25</v>
      </c>
      <c r="B35" s="4">
        <f>B7*B3</f>
        <v>8.3999999999999986</v>
      </c>
    </row>
    <row r="36" spans="1:16">
      <c r="A36" s="3" t="s">
        <v>24</v>
      </c>
      <c r="B36" s="4">
        <f>B20*B35</f>
        <v>349275.35999999993</v>
      </c>
      <c r="C36" t="s">
        <v>23</v>
      </c>
      <c r="M36" t="s">
        <v>47</v>
      </c>
      <c r="N36" s="5">
        <f>B27/E13</f>
        <v>3.1682652685740469</v>
      </c>
      <c r="O36" t="s">
        <v>8</v>
      </c>
    </row>
    <row r="37" spans="1:16">
      <c r="M37" t="s">
        <v>40</v>
      </c>
      <c r="N37" s="5">
        <f>N36+N32</f>
        <v>8.8251195180664279</v>
      </c>
      <c r="O37" s="5" t="s">
        <v>8</v>
      </c>
    </row>
    <row r="39" spans="1:16">
      <c r="A39" s="3" t="s">
        <v>31</v>
      </c>
      <c r="B39" s="4">
        <f>B36*SIN(B13)</f>
        <v>246974.97555737253</v>
      </c>
      <c r="C39" t="s">
        <v>23</v>
      </c>
      <c r="M39" t="s">
        <v>42</v>
      </c>
      <c r="O39" s="5">
        <f>2/3*(N37^3-N36^3)/(N37^2-N36^2)</f>
        <v>6.4413819808063462</v>
      </c>
      <c r="P39" t="s">
        <v>8</v>
      </c>
    </row>
    <row r="40" spans="1:16">
      <c r="A40" t="s">
        <v>30</v>
      </c>
      <c r="B40" s="4">
        <f>B39</f>
        <v>246974.97555737253</v>
      </c>
      <c r="C40" t="s">
        <v>23</v>
      </c>
      <c r="N40" t="s">
        <v>48</v>
      </c>
      <c r="O40" s="5">
        <f>N36+B5/2/E13</f>
        <v>5.9966923933202372</v>
      </c>
      <c r="P40" t="s">
        <v>8</v>
      </c>
    </row>
    <row r="41" spans="1:16">
      <c r="A41" t="s">
        <v>32</v>
      </c>
      <c r="B41" s="4">
        <f>B39-B34</f>
        <v>201689.48294255332</v>
      </c>
      <c r="C41" t="s">
        <v>23</v>
      </c>
    </row>
    <row r="43" spans="1:16">
      <c r="A43" t="s">
        <v>33</v>
      </c>
      <c r="B43" s="4">
        <f>(B40^2+B41^2)^0.5</f>
        <v>318865.62386246538</v>
      </c>
      <c r="C43" t="s">
        <v>23</v>
      </c>
      <c r="F43" s="1"/>
    </row>
    <row r="44" spans="1:16">
      <c r="A44" t="s">
        <v>34</v>
      </c>
      <c r="B44" s="4">
        <f>B41/B40</f>
        <v>0.81663934772088143</v>
      </c>
    </row>
    <row r="45" spans="1:16">
      <c r="A45" t="s">
        <v>35</v>
      </c>
      <c r="B45">
        <f>ATAN(B44)</f>
        <v>0.68480485708722072</v>
      </c>
      <c r="C45" t="s">
        <v>27</v>
      </c>
    </row>
    <row r="47" spans="1:16">
      <c r="M47" s="2" t="s">
        <v>43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DDC5-D20B-47D9-A50E-805059FF586F}">
  <dimension ref="A3:P50"/>
  <sheetViews>
    <sheetView tabSelected="1" zoomScale="70" zoomScaleNormal="70" workbookViewId="0">
      <selection activeCell="H20" sqref="H20"/>
    </sheetView>
  </sheetViews>
  <sheetFormatPr defaultRowHeight="15"/>
  <cols>
    <col min="1" max="1" width="30.7109375" customWidth="1"/>
    <col min="2" max="2" width="15" style="4" customWidth="1"/>
    <col min="5" max="5" width="13.28515625" customWidth="1"/>
    <col min="7" max="7" width="11.7109375" bestFit="1" customWidth="1"/>
    <col min="13" max="13" width="25.140625" customWidth="1"/>
    <col min="14" max="14" width="19.85546875" customWidth="1"/>
  </cols>
  <sheetData>
    <row r="3" spans="1:5">
      <c r="A3" t="s">
        <v>0</v>
      </c>
      <c r="B3" s="4">
        <v>4</v>
      </c>
      <c r="C3" t="s">
        <v>8</v>
      </c>
    </row>
    <row r="4" spans="1:5">
      <c r="A4" t="s">
        <v>4</v>
      </c>
      <c r="B4" s="4">
        <v>1.1000000000000001</v>
      </c>
      <c r="C4" t="s">
        <v>8</v>
      </c>
    </row>
    <row r="5" spans="1:5">
      <c r="A5" t="s">
        <v>5</v>
      </c>
      <c r="B5" s="4">
        <v>4</v>
      </c>
      <c r="C5" t="s">
        <v>8</v>
      </c>
    </row>
    <row r="6" spans="1:5">
      <c r="A6" t="s">
        <v>11</v>
      </c>
      <c r="B6" s="4">
        <v>1.5</v>
      </c>
      <c r="C6" t="s">
        <v>8</v>
      </c>
    </row>
    <row r="7" spans="1:5">
      <c r="A7" t="s">
        <v>6</v>
      </c>
      <c r="B7" s="4">
        <v>1.6</v>
      </c>
      <c r="C7" t="s">
        <v>8</v>
      </c>
    </row>
    <row r="8" spans="1:5">
      <c r="A8" t="s">
        <v>1</v>
      </c>
      <c r="B8" s="4">
        <v>0.1</v>
      </c>
      <c r="C8" t="s">
        <v>8</v>
      </c>
    </row>
    <row r="9" spans="1:5" ht="17.25">
      <c r="A9" t="s">
        <v>2</v>
      </c>
      <c r="B9" s="4">
        <v>9806</v>
      </c>
      <c r="C9" t="s">
        <v>7</v>
      </c>
    </row>
    <row r="10" spans="1:5" ht="17.25">
      <c r="A10" t="s">
        <v>3</v>
      </c>
      <c r="B10" s="4">
        <v>7840</v>
      </c>
      <c r="C10" t="s">
        <v>7</v>
      </c>
    </row>
    <row r="11" spans="1:5" ht="17.25">
      <c r="A11" t="s">
        <v>10</v>
      </c>
      <c r="B11" s="4">
        <v>133362</v>
      </c>
      <c r="C11" t="s">
        <v>7</v>
      </c>
    </row>
    <row r="12" spans="1:5">
      <c r="A12" t="s">
        <v>29</v>
      </c>
      <c r="B12" s="4">
        <v>45</v>
      </c>
      <c r="C12" t="s">
        <v>28</v>
      </c>
    </row>
    <row r="13" spans="1:5">
      <c r="A13" t="s">
        <v>29</v>
      </c>
      <c r="B13">
        <f>PI()/4</f>
        <v>0.78539816339744828</v>
      </c>
      <c r="C13" t="s">
        <v>27</v>
      </c>
      <c r="D13" s="6" t="s">
        <v>41</v>
      </c>
      <c r="E13" s="6">
        <f>SIN(B13)</f>
        <v>0.70710678118654746</v>
      </c>
    </row>
    <row r="15" spans="1:5">
      <c r="A15" s="8" t="s">
        <v>9</v>
      </c>
    </row>
    <row r="16" spans="1:5">
      <c r="A16" t="s">
        <v>13</v>
      </c>
      <c r="B16" s="4">
        <f>B11*B8</f>
        <v>13336.2</v>
      </c>
      <c r="C16" t="s">
        <v>23</v>
      </c>
    </row>
    <row r="17" spans="1:14">
      <c r="A17" t="s">
        <v>51</v>
      </c>
      <c r="B17" s="4">
        <f>B16/B10</f>
        <v>1.701045918367347</v>
      </c>
      <c r="C17" t="s">
        <v>8</v>
      </c>
      <c r="D17" t="s">
        <v>52</v>
      </c>
    </row>
    <row r="18" spans="1:14">
      <c r="A18" t="s">
        <v>12</v>
      </c>
      <c r="B18" s="4">
        <f>B16-B10*B6</f>
        <v>1576.2000000000007</v>
      </c>
      <c r="C18" t="s">
        <v>23</v>
      </c>
    </row>
    <row r="19" spans="1:14">
      <c r="A19" s="1" t="s">
        <v>44</v>
      </c>
      <c r="B19" s="4">
        <f>B18+B10*B4/2</f>
        <v>5888.2000000000007</v>
      </c>
      <c r="C19" t="s">
        <v>23</v>
      </c>
      <c r="G19" s="5"/>
    </row>
    <row r="20" spans="1:14">
      <c r="A20" t="s">
        <v>54</v>
      </c>
      <c r="B20" s="4">
        <f>B19+B9*B5/2</f>
        <v>25500.2</v>
      </c>
      <c r="C20" t="s">
        <v>23</v>
      </c>
      <c r="D20" t="s">
        <v>55</v>
      </c>
      <c r="E20">
        <f>B20/B9</f>
        <v>2.6004691005506833</v>
      </c>
    </row>
    <row r="22" spans="1:14">
      <c r="A22" s="2" t="s">
        <v>14</v>
      </c>
      <c r="D22" s="1"/>
      <c r="E22" s="1"/>
      <c r="F22" s="7"/>
      <c r="N22" s="5"/>
    </row>
    <row r="23" spans="1:14">
      <c r="A23" t="s">
        <v>16</v>
      </c>
      <c r="B23" s="4">
        <f>B18/B10</f>
        <v>0.20104591836734703</v>
      </c>
    </row>
    <row r="24" spans="1:14">
      <c r="A24" t="s">
        <v>50</v>
      </c>
      <c r="B24" s="4">
        <f>B19/B10</f>
        <v>0.75104591836734702</v>
      </c>
      <c r="D24" t="s">
        <v>18</v>
      </c>
      <c r="F24" s="5">
        <f>B24+B5</f>
        <v>4.751045918367347</v>
      </c>
    </row>
    <row r="26" spans="1:14">
      <c r="A26" s="2" t="s">
        <v>15</v>
      </c>
    </row>
    <row r="27" spans="1:14">
      <c r="A27" t="s">
        <v>49</v>
      </c>
      <c r="B27" s="4">
        <f>B19/B9</f>
        <v>0.60046910055068337</v>
      </c>
      <c r="D27" t="s">
        <v>18</v>
      </c>
      <c r="F27" s="5">
        <f>B27+B5</f>
        <v>4.6004691005506837</v>
      </c>
    </row>
    <row r="28" spans="1:14">
      <c r="A28" t="s">
        <v>53</v>
      </c>
      <c r="B28" s="4">
        <f>B16/B9</f>
        <v>1.3600040791352235</v>
      </c>
    </row>
    <row r="29" spans="1:14">
      <c r="A29" t="s">
        <v>55</v>
      </c>
      <c r="B29" s="4">
        <f>B27+B5/2</f>
        <v>2.6004691005506833</v>
      </c>
    </row>
    <row r="32" spans="1:14">
      <c r="A32" s="2" t="s">
        <v>17</v>
      </c>
      <c r="M32" s="2" t="s">
        <v>36</v>
      </c>
    </row>
    <row r="33" spans="1:16">
      <c r="A33" s="3" t="s">
        <v>19</v>
      </c>
    </row>
    <row r="34" spans="1:16" ht="17.25">
      <c r="A34" t="s">
        <v>26</v>
      </c>
      <c r="M34" t="s">
        <v>46</v>
      </c>
      <c r="N34" s="5">
        <f>B20</f>
        <v>25500.2</v>
      </c>
      <c r="O34" t="s">
        <v>39</v>
      </c>
    </row>
    <row r="35" spans="1:16">
      <c r="M35" t="s">
        <v>38</v>
      </c>
      <c r="N35" s="5">
        <f>B5/E13</f>
        <v>5.6568542494923806</v>
      </c>
      <c r="O35" t="s">
        <v>8</v>
      </c>
    </row>
    <row r="36" spans="1:16" ht="17.25">
      <c r="A36" t="s">
        <v>20</v>
      </c>
      <c r="B36" s="4">
        <f>PI()*B7^2/8*B3</f>
        <v>4.0212385965949355</v>
      </c>
      <c r="C36" t="s">
        <v>21</v>
      </c>
    </row>
    <row r="37" spans="1:16">
      <c r="A37" t="s">
        <v>22</v>
      </c>
      <c r="B37" s="4">
        <f>B9*B36</f>
        <v>39432.265678209937</v>
      </c>
      <c r="C37" t="s">
        <v>23</v>
      </c>
      <c r="M37" t="s">
        <v>37</v>
      </c>
      <c r="N37" s="5">
        <f>N34*N35*B3</f>
        <v>577003.6589316224</v>
      </c>
      <c r="O37" t="s">
        <v>23</v>
      </c>
    </row>
    <row r="38" spans="1:16">
      <c r="A38" t="s">
        <v>25</v>
      </c>
      <c r="B38" s="4">
        <f>B7*B3</f>
        <v>6.4</v>
      </c>
    </row>
    <row r="39" spans="1:16">
      <c r="A39" s="3" t="s">
        <v>24</v>
      </c>
      <c r="B39" s="4">
        <f>B20*B38</f>
        <v>163201.28000000003</v>
      </c>
      <c r="C39" t="s">
        <v>23</v>
      </c>
      <c r="M39" t="s">
        <v>56</v>
      </c>
      <c r="N39" s="5">
        <f>B27/E13</f>
        <v>0.8491915457847502</v>
      </c>
      <c r="O39" t="s">
        <v>8</v>
      </c>
    </row>
    <row r="40" spans="1:16">
      <c r="M40" t="s">
        <v>40</v>
      </c>
      <c r="N40" s="5">
        <f>N39+N35</f>
        <v>6.5060457952771307</v>
      </c>
      <c r="O40" s="5" t="s">
        <v>8</v>
      </c>
    </row>
    <row r="42" spans="1:16">
      <c r="A42" s="3" t="s">
        <v>31</v>
      </c>
      <c r="B42" s="4">
        <f>B39*SIN(B13)</f>
        <v>115400.73178632448</v>
      </c>
      <c r="C42" t="s">
        <v>23</v>
      </c>
      <c r="M42" t="s">
        <v>42</v>
      </c>
      <c r="O42" s="5">
        <f>2/3*(N40^3-N39^3)/(N40^2-N39^2)</f>
        <v>4.4027255686535991</v>
      </c>
      <c r="P42" t="s">
        <v>8</v>
      </c>
    </row>
    <row r="43" spans="1:16">
      <c r="A43" t="s">
        <v>30</v>
      </c>
      <c r="B43" s="4">
        <f>B42</f>
        <v>115400.73178632448</v>
      </c>
      <c r="C43" t="s">
        <v>23</v>
      </c>
      <c r="N43" t="s">
        <v>48</v>
      </c>
      <c r="O43" s="5">
        <f>N39+B5/2/E13</f>
        <v>3.6776186705309404</v>
      </c>
      <c r="P43" t="s">
        <v>8</v>
      </c>
    </row>
    <row r="44" spans="1:16">
      <c r="A44" t="s">
        <v>32</v>
      </c>
      <c r="B44" s="4">
        <f>B42-B37</f>
        <v>75968.466108114546</v>
      </c>
      <c r="C44" t="s">
        <v>23</v>
      </c>
    </row>
    <row r="46" spans="1:16">
      <c r="A46" t="s">
        <v>33</v>
      </c>
      <c r="B46" s="4">
        <f>(B43^2+B44^2)^0.5</f>
        <v>138161.27076586604</v>
      </c>
      <c r="C46" t="s">
        <v>23</v>
      </c>
      <c r="F46" s="1"/>
    </row>
    <row r="47" spans="1:16">
      <c r="A47" t="s">
        <v>34</v>
      </c>
      <c r="B47" s="4">
        <f>B44/B43</f>
        <v>0.65830142436858585</v>
      </c>
    </row>
    <row r="48" spans="1:16">
      <c r="A48" t="s">
        <v>35</v>
      </c>
      <c r="B48">
        <f>ATAN(B47)</f>
        <v>0.58218890119063371</v>
      </c>
      <c r="C48" t="s">
        <v>27</v>
      </c>
    </row>
    <row r="50" spans="13:13">
      <c r="M50" s="2" t="s">
        <v>43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traccia A</vt:lpstr>
      <vt:lpstr>traccia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</dc:creator>
  <cp:lastModifiedBy>francesca</cp:lastModifiedBy>
  <dcterms:created xsi:type="dcterms:W3CDTF">2019-03-28T09:28:40Z</dcterms:created>
  <dcterms:modified xsi:type="dcterms:W3CDTF">2019-03-29T11:25:03Z</dcterms:modified>
</cp:coreProperties>
</file>